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15480" windowHeight="11016" activeTab="0"/>
  </bookViews>
  <sheets>
    <sheet name="форма 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<sst xmlns="http://schemas.openxmlformats.org/spreadsheetml/2006/main" count="63" uniqueCount="59">
  <si>
    <t xml:space="preserve"> (рублей)</t>
  </si>
  <si>
    <t>№ п/п</t>
  </si>
  <si>
    <t>Группа расходов</t>
  </si>
  <si>
    <t>Код счета бюджетного (бухгалтерского) учета</t>
  </si>
  <si>
    <t>Всего</t>
  </si>
  <si>
    <t xml:space="preserve">В том числе  </t>
  </si>
  <si>
    <t>главные распорядители бюджетных средств</t>
  </si>
  <si>
    <t>казенные учреждения</t>
  </si>
  <si>
    <t xml:space="preserve">бюджетные учреждения </t>
  </si>
  <si>
    <t xml:space="preserve"> автономные учреждения </t>
  </si>
  <si>
    <t>итого</t>
  </si>
  <si>
    <t>в  т. ч. по видам финансового обеспечения</t>
  </si>
  <si>
    <t>Оплата труда</t>
  </si>
  <si>
    <t xml:space="preserve">Услуги связи </t>
  </si>
  <si>
    <t xml:space="preserve">Транспортные услуги </t>
  </si>
  <si>
    <t xml:space="preserve">Коммунальные услуги </t>
  </si>
  <si>
    <t xml:space="preserve">Арендная плата за пользование имуществом </t>
  </si>
  <si>
    <t xml:space="preserve">Работы, услуги по содержанию имущества </t>
  </si>
  <si>
    <t xml:space="preserve">Прочие работы, услуги </t>
  </si>
  <si>
    <t xml:space="preserve">Увеличение стоимости основных средств </t>
  </si>
  <si>
    <t xml:space="preserve">Увеличение стоимости материальных запасов </t>
  </si>
  <si>
    <t>Безвозмездные перечисления государственным и муниципальным организациям</t>
  </si>
  <si>
    <t xml:space="preserve">Безвозмездные перечисления, кроме государственных и муниципальных организаций </t>
  </si>
  <si>
    <t xml:space="preserve">Пособия по социальной помощи населению </t>
  </si>
  <si>
    <t xml:space="preserve">Прочие расходы </t>
  </si>
  <si>
    <t>Платежи в бюджеты - всего                 из них:</t>
  </si>
  <si>
    <t xml:space="preserve"> НДФЛ </t>
  </si>
  <si>
    <t>Страховые взносы по временной нетрудоспособности</t>
  </si>
  <si>
    <t xml:space="preserve">Социальные взносы </t>
  </si>
  <si>
    <t>Итого</t>
  </si>
  <si>
    <t>(подпись)</t>
  </si>
  <si>
    <t>(расшифровка подписи)</t>
  </si>
  <si>
    <t>Главный бухгалтер</t>
  </si>
  <si>
    <t>на 1</t>
  </si>
  <si>
    <t>(наименование главного распорядителя средств областного бюджета,  учредителя)</t>
  </si>
  <si>
    <t>Первомайский муниципальный район</t>
  </si>
  <si>
    <t>Начальник Отдела финансов</t>
  </si>
  <si>
    <t>В.В.Крюкова</t>
  </si>
  <si>
    <t>И.В.Мекина</t>
  </si>
  <si>
    <t>Сводные сведения о состоянии кредиторской задолженности</t>
  </si>
  <si>
    <t>2021 г.</t>
  </si>
  <si>
    <t>030210000</t>
  </si>
  <si>
    <t>030221000</t>
  </si>
  <si>
    <t>030222000</t>
  </si>
  <si>
    <t>030223000</t>
  </si>
  <si>
    <t>030224000</t>
  </si>
  <si>
    <t>030225000</t>
  </si>
  <si>
    <t>030226000</t>
  </si>
  <si>
    <t>030231000</t>
  </si>
  <si>
    <t>030234000</t>
  </si>
  <si>
    <t>030241000</t>
  </si>
  <si>
    <t>030242000</t>
  </si>
  <si>
    <t>030263000</t>
  </si>
  <si>
    <t>030262000</t>
  </si>
  <si>
    <t xml:space="preserve"> 030301000-           030313000</t>
  </si>
  <si>
    <t>030301000</t>
  </si>
  <si>
    <t>030302000</t>
  </si>
  <si>
    <t xml:space="preserve">  030306000 -         030311000</t>
  </si>
  <si>
    <t>ИЮЛЯ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</si>
</sst>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7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7"/>
      <color indexed="9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>
        <color indexed="60"/>
      </right>
      <top style="thin">
        <color indexed="60"/>
      </top>
      <bottom style="thin">
        <color indexed="6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5" fillId="0" borderId="23" xfId="0" applyFont="1" applyBorder="1" applyAlignment="1">
      <alignment horizontal="center" vertical="center"/>
    </xf>
    <xf numFmtId="49" fontId="5" fillId="0" borderId="24" xfId="0" applyNumberFormat="1" applyFont="1" applyBorder="1" applyAlignment="1">
      <alignment vertical="center" wrapText="1"/>
    </xf>
    <xf numFmtId="49" fontId="5" fillId="0" borderId="24" xfId="0" applyNumberFormat="1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17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4" fillId="0" borderId="25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5" fillId="0" borderId="24" xfId="0" applyNumberFormat="1" applyFont="1" applyBorder="1" applyAlignment="1">
      <alignment horizontal="center" vertical="center" wrapText="1"/>
    </xf>
    <xf numFmtId="4" fontId="5" fillId="0" borderId="24" xfId="52" applyNumberFormat="1" applyFont="1" applyFill="1" applyBorder="1" applyAlignment="1">
      <alignment horizontal="right" vertical="top" wrapText="1"/>
      <protection/>
    </xf>
    <xf numFmtId="4" fontId="5" fillId="33" borderId="48" xfId="52" applyNumberFormat="1" applyFont="1" applyFill="1" applyBorder="1" applyAlignment="1">
      <alignment horizontal="right" vertical="top" wrapText="1"/>
      <protection/>
    </xf>
    <xf numFmtId="4" fontId="5" fillId="0" borderId="24" xfId="0" applyNumberFormat="1" applyFont="1" applyBorder="1" applyAlignment="1">
      <alignment vertical="center"/>
    </xf>
    <xf numFmtId="0" fontId="3" fillId="0" borderId="24" xfId="0" applyFont="1" applyBorder="1" applyAlignment="1">
      <alignment/>
    </xf>
    <xf numFmtId="0" fontId="3" fillId="33" borderId="24" xfId="0" applyFont="1" applyFill="1" applyBorder="1" applyAlignment="1">
      <alignment/>
    </xf>
    <xf numFmtId="2" fontId="3" fillId="0" borderId="24" xfId="0" applyNumberFormat="1" applyFont="1" applyBorder="1" applyAlignment="1">
      <alignment/>
    </xf>
    <xf numFmtId="2" fontId="3" fillId="33" borderId="24" xfId="0" applyNumberFormat="1" applyFont="1" applyFill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4" fontId="5" fillId="0" borderId="24" xfId="0" applyNumberFormat="1" applyFont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орма 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&#1086;&#1076;%20&#1082;&#1088;&#1077;&#1076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2"/>
      <sheetName val="803"/>
      <sheetName val="805"/>
      <sheetName val="806"/>
      <sheetName val="807"/>
      <sheetName val="КСП"/>
      <sheetName val="Соб.П"/>
      <sheetName val="ГП"/>
      <sheetName val="ПП"/>
      <sheetName val="КП"/>
      <sheetName val="Свод"/>
      <sheetName val="Лист2"/>
      <sheetName val="Лист1"/>
    </sheetNames>
    <sheetDataSet>
      <sheetData sheetId="0">
        <row r="12">
          <cell r="I12">
            <v>863496.43</v>
          </cell>
        </row>
        <row r="13">
          <cell r="E13">
            <v>1874.81</v>
          </cell>
          <cell r="I13">
            <v>26902.62</v>
          </cell>
        </row>
        <row r="15">
          <cell r="F15">
            <v>602.77</v>
          </cell>
          <cell r="H15">
            <v>1506.93</v>
          </cell>
          <cell r="I15">
            <v>15007.43</v>
          </cell>
        </row>
        <row r="17">
          <cell r="I17">
            <v>95277.5</v>
          </cell>
        </row>
        <row r="18">
          <cell r="F18">
            <v>10976</v>
          </cell>
          <cell r="I18">
            <v>388</v>
          </cell>
        </row>
        <row r="20">
          <cell r="F20">
            <v>2124</v>
          </cell>
          <cell r="I20">
            <v>1957.5</v>
          </cell>
          <cell r="J20">
            <v>1581</v>
          </cell>
        </row>
        <row r="25">
          <cell r="E25">
            <v>0</v>
          </cell>
          <cell r="F25">
            <v>0</v>
          </cell>
          <cell r="H25">
            <v>0</v>
          </cell>
          <cell r="I25">
            <v>838437.0299999999</v>
          </cell>
          <cell r="J25">
            <v>0</v>
          </cell>
        </row>
        <row r="26">
          <cell r="I26">
            <v>192187</v>
          </cell>
        </row>
        <row r="27">
          <cell r="I27">
            <v>59282.96</v>
          </cell>
        </row>
        <row r="28">
          <cell r="I28">
            <v>586967.07</v>
          </cell>
        </row>
      </sheetData>
      <sheetData sheetId="1">
        <row r="12">
          <cell r="E12">
            <v>72277.95</v>
          </cell>
          <cell r="F12">
            <v>112049.76</v>
          </cell>
          <cell r="H12">
            <v>24995</v>
          </cell>
          <cell r="I12">
            <v>3370915.77</v>
          </cell>
          <cell r="J12">
            <v>222101.39</v>
          </cell>
        </row>
        <row r="13">
          <cell r="E13">
            <v>2823.16</v>
          </cell>
          <cell r="F13">
            <v>1601.53</v>
          </cell>
          <cell r="I13">
            <v>34867.82</v>
          </cell>
        </row>
        <row r="15">
          <cell r="F15">
            <v>1054.85</v>
          </cell>
          <cell r="I15">
            <v>222297.98</v>
          </cell>
        </row>
        <row r="16">
          <cell r="I16">
            <v>23075.57</v>
          </cell>
        </row>
        <row r="17">
          <cell r="I17">
            <v>193603.68</v>
          </cell>
        </row>
        <row r="18">
          <cell r="F18">
            <v>5146</v>
          </cell>
          <cell r="H18">
            <v>33480</v>
          </cell>
          <cell r="I18">
            <v>112352</v>
          </cell>
        </row>
        <row r="19">
          <cell r="I19">
            <v>86877.04</v>
          </cell>
        </row>
        <row r="20">
          <cell r="F20">
            <v>9993</v>
          </cell>
          <cell r="I20">
            <v>126585.47</v>
          </cell>
          <cell r="J20">
            <v>14974</v>
          </cell>
        </row>
        <row r="25">
          <cell r="E25">
            <v>72707.63</v>
          </cell>
          <cell r="F25">
            <v>147441.17</v>
          </cell>
          <cell r="H25">
            <v>0</v>
          </cell>
          <cell r="I25">
            <v>5135815.69</v>
          </cell>
          <cell r="J25">
            <v>283909.04</v>
          </cell>
        </row>
        <row r="26">
          <cell r="E26">
            <v>17911</v>
          </cell>
          <cell r="F26">
            <v>30939</v>
          </cell>
          <cell r="I26">
            <v>819722</v>
          </cell>
          <cell r="J26">
            <v>33176</v>
          </cell>
        </row>
        <row r="27">
          <cell r="E27">
            <v>5261.22</v>
          </cell>
          <cell r="F27">
            <v>11190.57</v>
          </cell>
          <cell r="I27">
            <v>414673.45</v>
          </cell>
          <cell r="J27">
            <v>24076.92</v>
          </cell>
        </row>
        <row r="28">
          <cell r="E28">
            <v>49535.41</v>
          </cell>
          <cell r="F28">
            <v>105311.6</v>
          </cell>
          <cell r="I28">
            <v>3901420.24</v>
          </cell>
          <cell r="J28">
            <v>226656.12</v>
          </cell>
        </row>
      </sheetData>
      <sheetData sheetId="2">
        <row r="13">
          <cell r="E13">
            <v>2822.69</v>
          </cell>
        </row>
        <row r="18">
          <cell r="E18">
            <v>77805</v>
          </cell>
        </row>
        <row r="25"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</row>
      </sheetData>
      <sheetData sheetId="3">
        <row r="12">
          <cell r="E12">
            <v>92760.03</v>
          </cell>
          <cell r="I12">
            <v>1481278.3</v>
          </cell>
        </row>
        <row r="13">
          <cell r="E13">
            <v>2775.15</v>
          </cell>
          <cell r="I13">
            <v>10367.4</v>
          </cell>
        </row>
        <row r="14">
          <cell r="I14">
            <v>4144</v>
          </cell>
        </row>
        <row r="15">
          <cell r="E15">
            <v>714</v>
          </cell>
          <cell r="H15">
            <v>18728.85</v>
          </cell>
          <cell r="I15">
            <v>1139.5</v>
          </cell>
        </row>
        <row r="16">
          <cell r="H16">
            <v>26392.77</v>
          </cell>
        </row>
        <row r="18">
          <cell r="E18">
            <v>5543.75</v>
          </cell>
          <cell r="I18">
            <v>15928</v>
          </cell>
          <cell r="J18">
            <v>65800</v>
          </cell>
        </row>
        <row r="19">
          <cell r="H19">
            <v>43300</v>
          </cell>
        </row>
        <row r="20">
          <cell r="H20">
            <v>9437.5</v>
          </cell>
          <cell r="I20">
            <v>56619.6</v>
          </cell>
        </row>
        <row r="24">
          <cell r="E24">
            <v>5556.92</v>
          </cell>
        </row>
        <row r="25">
          <cell r="E25">
            <v>144463.78</v>
          </cell>
          <cell r="F25">
            <v>0</v>
          </cell>
          <cell r="H25">
            <v>2782</v>
          </cell>
          <cell r="I25">
            <v>1328391.72</v>
          </cell>
          <cell r="J25">
            <v>30330.83</v>
          </cell>
        </row>
        <row r="26">
          <cell r="E26">
            <v>32480</v>
          </cell>
          <cell r="H26">
            <v>2782</v>
          </cell>
          <cell r="I26">
            <v>346625</v>
          </cell>
          <cell r="J26">
            <v>9834</v>
          </cell>
        </row>
        <row r="27">
          <cell r="E27">
            <v>10753.41</v>
          </cell>
          <cell r="I27">
            <v>94280.47</v>
          </cell>
        </row>
        <row r="28">
          <cell r="E28">
            <v>101230.37</v>
          </cell>
          <cell r="I28">
            <v>887486.25</v>
          </cell>
          <cell r="J28">
            <v>20496.83</v>
          </cell>
        </row>
      </sheetData>
      <sheetData sheetId="4">
        <row r="12">
          <cell r="E12">
            <v>0</v>
          </cell>
        </row>
        <row r="13">
          <cell r="E13">
            <v>15144.84</v>
          </cell>
          <cell r="F13">
            <v>2379.19</v>
          </cell>
          <cell r="I13">
            <v>2372.61</v>
          </cell>
          <cell r="N13">
            <v>0</v>
          </cell>
          <cell r="O13">
            <v>3999</v>
          </cell>
        </row>
        <row r="14">
          <cell r="O14">
            <v>0</v>
          </cell>
        </row>
        <row r="15">
          <cell r="E15">
            <v>862.02</v>
          </cell>
          <cell r="F15">
            <v>21301.38</v>
          </cell>
          <cell r="H15">
            <v>0</v>
          </cell>
          <cell r="I15">
            <v>11030.52</v>
          </cell>
          <cell r="N15">
            <v>397.97</v>
          </cell>
          <cell r="O15">
            <v>600.6</v>
          </cell>
        </row>
        <row r="16">
          <cell r="F16">
            <v>0</v>
          </cell>
        </row>
        <row r="17">
          <cell r="E17">
            <v>2192.04</v>
          </cell>
          <cell r="F17">
            <v>0</v>
          </cell>
          <cell r="I17">
            <v>19900</v>
          </cell>
          <cell r="N17">
            <v>0</v>
          </cell>
          <cell r="O17">
            <v>0</v>
          </cell>
        </row>
        <row r="18">
          <cell r="E18">
            <v>0</v>
          </cell>
          <cell r="F18">
            <v>2813</v>
          </cell>
          <cell r="I18">
            <v>0</v>
          </cell>
          <cell r="N18">
            <v>5695</v>
          </cell>
          <cell r="O18">
            <v>2818</v>
          </cell>
        </row>
        <row r="20">
          <cell r="E20">
            <v>0</v>
          </cell>
          <cell r="I20">
            <v>0</v>
          </cell>
        </row>
        <row r="21">
          <cell r="E21">
            <v>0</v>
          </cell>
          <cell r="F21">
            <v>24443.98</v>
          </cell>
          <cell r="I21">
            <v>7723.5</v>
          </cell>
          <cell r="N21">
            <v>0</v>
          </cell>
          <cell r="O21">
            <v>13899</v>
          </cell>
        </row>
        <row r="22">
          <cell r="E22">
            <v>656731.86</v>
          </cell>
        </row>
        <row r="23">
          <cell r="E23">
            <v>322</v>
          </cell>
          <cell r="F23">
            <v>0</v>
          </cell>
        </row>
        <row r="25">
          <cell r="E25">
            <v>0</v>
          </cell>
          <cell r="F25">
            <v>0</v>
          </cell>
          <cell r="H25">
            <v>0</v>
          </cell>
          <cell r="I25">
            <v>1.9</v>
          </cell>
          <cell r="J25">
            <v>0</v>
          </cell>
          <cell r="N25">
            <v>0</v>
          </cell>
          <cell r="O25">
            <v>0</v>
          </cell>
          <cell r="P25">
            <v>0</v>
          </cell>
        </row>
        <row r="27">
          <cell r="I27">
            <v>1.9</v>
          </cell>
        </row>
      </sheetData>
      <sheetData sheetId="5">
        <row r="25"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</row>
      </sheetData>
      <sheetData sheetId="6">
        <row r="25"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</row>
      </sheetData>
      <sheetData sheetId="7"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</row>
      </sheetData>
      <sheetData sheetId="8">
        <row r="25">
          <cell r="E25">
            <v>0</v>
          </cell>
          <cell r="F25">
            <v>0</v>
          </cell>
          <cell r="H25">
            <v>0</v>
          </cell>
        </row>
      </sheetData>
      <sheetData sheetId="9">
        <row r="25">
          <cell r="E25">
            <v>0</v>
          </cell>
          <cell r="F25">
            <v>0</v>
          </cell>
          <cell r="H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4.25390625" style="0" customWidth="1"/>
    <col min="2" max="2" width="23.25390625" style="0" customWidth="1"/>
    <col min="3" max="3" width="10.75390625" style="0" customWidth="1"/>
    <col min="4" max="4" width="10.25390625" style="0" customWidth="1"/>
    <col min="5" max="5" width="10.875" style="0" customWidth="1"/>
    <col min="6" max="6" width="10.50390625" style="0" customWidth="1"/>
    <col min="7" max="7" width="13.25390625" style="0" customWidth="1"/>
    <col min="8" max="8" width="8.50390625" style="0" customWidth="1"/>
    <col min="9" max="9" width="10.875" style="0" customWidth="1"/>
    <col min="10" max="10" width="9.50390625" style="0" customWidth="1"/>
    <col min="11" max="11" width="3.625" style="0" customWidth="1"/>
    <col min="12" max="12" width="4.00390625" style="0" customWidth="1"/>
    <col min="13" max="13" width="8.75390625" style="0" customWidth="1"/>
    <col min="14" max="14" width="7.50390625" style="0" customWidth="1"/>
    <col min="15" max="15" width="7.375" style="0" customWidth="1"/>
    <col min="16" max="16" width="3.50390625" style="0" customWidth="1"/>
    <col min="17" max="17" width="3.75390625" style="0" customWidth="1"/>
    <col min="18" max="18" width="4.50390625" style="0" customWidth="1"/>
  </cols>
  <sheetData>
    <row r="1" spans="17:18" ht="14.25" customHeight="1">
      <c r="Q1" s="63"/>
      <c r="R1" s="63"/>
    </row>
    <row r="2" spans="1:18" ht="15.75" customHeight="1">
      <c r="A2" s="2"/>
      <c r="B2" s="2"/>
      <c r="C2" s="63" t="s">
        <v>39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3"/>
      <c r="P2" s="3"/>
      <c r="Q2" s="63"/>
      <c r="R2" s="63"/>
    </row>
    <row r="3" spans="1:18" ht="18" customHeight="1">
      <c r="A3" s="2"/>
      <c r="B3" s="2"/>
      <c r="C3" s="64" t="s">
        <v>35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3"/>
      <c r="O3" s="3"/>
      <c r="P3" s="3"/>
      <c r="Q3" s="3"/>
      <c r="R3" s="3"/>
    </row>
    <row r="4" spans="1:18" ht="12" customHeight="1">
      <c r="A4" s="2"/>
      <c r="B4" s="2"/>
      <c r="C4" s="4"/>
      <c r="D4" s="32" t="s">
        <v>34</v>
      </c>
      <c r="E4" s="32"/>
      <c r="F4" s="32"/>
      <c r="G4" s="32"/>
      <c r="H4" s="32"/>
      <c r="I4" s="32"/>
      <c r="J4" s="32"/>
      <c r="K4" s="32"/>
      <c r="L4" s="32"/>
      <c r="M4" s="4"/>
      <c r="N4" s="3"/>
      <c r="O4" s="3"/>
      <c r="P4" s="3"/>
      <c r="Q4" s="3"/>
      <c r="R4" s="3"/>
    </row>
    <row r="5" spans="1:18" ht="15" customHeight="1">
      <c r="A5" s="2"/>
      <c r="B5" s="2"/>
      <c r="C5" s="3"/>
      <c r="D5" s="29"/>
      <c r="E5" s="31" t="s">
        <v>33</v>
      </c>
      <c r="F5" s="33" t="s">
        <v>58</v>
      </c>
      <c r="G5" s="30" t="s">
        <v>40</v>
      </c>
      <c r="H5" s="1"/>
      <c r="I5" s="1"/>
      <c r="J5" s="1"/>
      <c r="K5" s="3"/>
      <c r="L5" s="1"/>
      <c r="M5" s="1"/>
      <c r="N5" s="3"/>
      <c r="O5" s="3"/>
      <c r="P5" s="65" t="s">
        <v>0</v>
      </c>
      <c r="Q5" s="65"/>
      <c r="R5" s="65"/>
    </row>
    <row r="6" spans="1:18" ht="8.25" customHeight="1" thickBot="1">
      <c r="A6" s="2"/>
      <c r="B6" s="2"/>
      <c r="C6" s="3"/>
      <c r="D6" s="3"/>
      <c r="E6" s="3"/>
      <c r="F6" s="1"/>
      <c r="G6" s="1"/>
      <c r="H6" s="1"/>
      <c r="I6" s="1"/>
      <c r="J6" s="1"/>
      <c r="K6" s="3"/>
      <c r="L6" s="1"/>
      <c r="M6" s="1"/>
      <c r="N6" s="3"/>
      <c r="O6" s="3"/>
      <c r="P6" s="5"/>
      <c r="Q6" s="5"/>
      <c r="R6" s="5"/>
    </row>
    <row r="7" spans="1:18" ht="13.5" thickBot="1">
      <c r="A7" s="34" t="s">
        <v>1</v>
      </c>
      <c r="B7" s="37" t="s">
        <v>2</v>
      </c>
      <c r="C7" s="39" t="s">
        <v>3</v>
      </c>
      <c r="D7" s="41" t="s">
        <v>4</v>
      </c>
      <c r="E7" s="44" t="s">
        <v>5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</row>
    <row r="8" spans="1:18" ht="11.25" customHeight="1">
      <c r="A8" s="35"/>
      <c r="B8" s="38"/>
      <c r="C8" s="40"/>
      <c r="D8" s="42"/>
      <c r="E8" s="47" t="s">
        <v>6</v>
      </c>
      <c r="F8" s="50" t="s">
        <v>7</v>
      </c>
      <c r="G8" s="53" t="s">
        <v>8</v>
      </c>
      <c r="H8" s="54"/>
      <c r="I8" s="54"/>
      <c r="J8" s="54"/>
      <c r="K8" s="54"/>
      <c r="L8" s="55"/>
      <c r="M8" s="56" t="s">
        <v>9</v>
      </c>
      <c r="N8" s="57"/>
      <c r="O8" s="57"/>
      <c r="P8" s="57"/>
      <c r="Q8" s="57"/>
      <c r="R8" s="58"/>
    </row>
    <row r="9" spans="1:18" ht="12.75" customHeight="1">
      <c r="A9" s="35"/>
      <c r="B9" s="38"/>
      <c r="C9" s="40"/>
      <c r="D9" s="42"/>
      <c r="E9" s="48"/>
      <c r="F9" s="51"/>
      <c r="G9" s="59" t="s">
        <v>10</v>
      </c>
      <c r="H9" s="60" t="s">
        <v>11</v>
      </c>
      <c r="I9" s="61"/>
      <c r="J9" s="61"/>
      <c r="K9" s="61"/>
      <c r="L9" s="62"/>
      <c r="M9" s="59" t="s">
        <v>10</v>
      </c>
      <c r="N9" s="60" t="s">
        <v>11</v>
      </c>
      <c r="O9" s="61"/>
      <c r="P9" s="61"/>
      <c r="Q9" s="61"/>
      <c r="R9" s="62"/>
    </row>
    <row r="10" spans="1:18" ht="21" customHeight="1" thickBot="1">
      <c r="A10" s="36"/>
      <c r="B10" s="38"/>
      <c r="C10" s="40"/>
      <c r="D10" s="43"/>
      <c r="E10" s="49"/>
      <c r="F10" s="52"/>
      <c r="G10" s="36"/>
      <c r="H10" s="6">
        <v>2</v>
      </c>
      <c r="I10" s="6">
        <v>4</v>
      </c>
      <c r="J10" s="6">
        <v>5</v>
      </c>
      <c r="K10" s="6">
        <v>6</v>
      </c>
      <c r="L10" s="7">
        <v>7</v>
      </c>
      <c r="M10" s="36"/>
      <c r="N10" s="6">
        <v>2</v>
      </c>
      <c r="O10" s="6">
        <v>4</v>
      </c>
      <c r="P10" s="6">
        <v>5</v>
      </c>
      <c r="Q10" s="6">
        <v>6</v>
      </c>
      <c r="R10" s="7">
        <v>7</v>
      </c>
    </row>
    <row r="11" spans="1:18" ht="12" customHeight="1" thickBot="1">
      <c r="A11" s="8">
        <v>1</v>
      </c>
      <c r="B11" s="9">
        <v>2</v>
      </c>
      <c r="C11" s="10">
        <v>3</v>
      </c>
      <c r="D11" s="11">
        <v>4</v>
      </c>
      <c r="E11" s="12">
        <v>5</v>
      </c>
      <c r="F11" s="13">
        <v>6</v>
      </c>
      <c r="G11" s="13">
        <v>7</v>
      </c>
      <c r="H11" s="9">
        <v>8</v>
      </c>
      <c r="I11" s="9">
        <v>9</v>
      </c>
      <c r="J11" s="9">
        <v>10</v>
      </c>
      <c r="K11" s="14">
        <v>11</v>
      </c>
      <c r="L11" s="15">
        <v>12</v>
      </c>
      <c r="M11" s="16">
        <v>13</v>
      </c>
      <c r="N11" s="9">
        <v>14</v>
      </c>
      <c r="O11" s="9">
        <v>15</v>
      </c>
      <c r="P11" s="9">
        <v>16</v>
      </c>
      <c r="Q11" s="9">
        <v>17</v>
      </c>
      <c r="R11" s="17">
        <v>18</v>
      </c>
    </row>
    <row r="12" spans="1:18" ht="11.25" customHeight="1">
      <c r="A12" s="18">
        <v>1</v>
      </c>
      <c r="B12" s="21" t="s">
        <v>12</v>
      </c>
      <c r="C12" s="69" t="s">
        <v>41</v>
      </c>
      <c r="D12" s="70">
        <f>SUM(E12:G12)</f>
        <v>6239874.63</v>
      </c>
      <c r="E12" s="71">
        <f>SUM('[1]802:КП'!E12)</f>
        <v>165037.97999999998</v>
      </c>
      <c r="F12" s="71">
        <f>SUM('[1]802:КП'!F12)</f>
        <v>112049.76</v>
      </c>
      <c r="G12" s="72">
        <f>SUM(H12:J12)</f>
        <v>5962786.89</v>
      </c>
      <c r="H12" s="71">
        <f>SUM('[1]802:КП'!H12)</f>
        <v>24995</v>
      </c>
      <c r="I12" s="71">
        <f>SUM('[1]802:КП'!I12)</f>
        <v>5715690.5</v>
      </c>
      <c r="J12" s="71">
        <f>SUM('[1]802:КП'!J12)</f>
        <v>222101.39</v>
      </c>
      <c r="K12" s="73"/>
      <c r="L12" s="73"/>
      <c r="M12" s="73">
        <f>SUM(N12:P12)</f>
        <v>0</v>
      </c>
      <c r="N12" s="74">
        <f>SUM('[1]802:КП'!N12)</f>
        <v>0</v>
      </c>
      <c r="O12" s="74">
        <f>SUM('[1]802:КП'!O12)</f>
        <v>0</v>
      </c>
      <c r="P12" s="74">
        <f>SUM('[1]802:КП'!P12)</f>
        <v>0</v>
      </c>
      <c r="Q12" s="73"/>
      <c r="R12" s="73"/>
    </row>
    <row r="13" spans="1:18" ht="13.5" customHeight="1">
      <c r="A13" s="20">
        <v>2</v>
      </c>
      <c r="B13" s="21" t="s">
        <v>13</v>
      </c>
      <c r="C13" s="69" t="s">
        <v>42</v>
      </c>
      <c r="D13" s="70">
        <f>SUM(E13:G13)</f>
        <v>103931.82</v>
      </c>
      <c r="E13" s="71">
        <f>SUM('[1]802:КП'!E13)</f>
        <v>25440.65</v>
      </c>
      <c r="F13" s="71">
        <f>SUM('[1]802:КП'!F13)</f>
        <v>3980.7200000000003</v>
      </c>
      <c r="G13" s="72">
        <f aca="true" t="shared" si="0" ref="G13:G29">SUM(H13:J13)</f>
        <v>74510.45</v>
      </c>
      <c r="H13" s="71">
        <f>SUM('[1]802:КП'!H13)</f>
        <v>0</v>
      </c>
      <c r="I13" s="71">
        <f>SUM('[1]802:КП'!I13)</f>
        <v>74510.45</v>
      </c>
      <c r="J13" s="71">
        <f>SUM('[1]802:КП'!J13)</f>
        <v>0</v>
      </c>
      <c r="K13" s="73"/>
      <c r="L13" s="73"/>
      <c r="M13" s="73">
        <f>SUM(N13:P13)</f>
        <v>3999</v>
      </c>
      <c r="N13" s="74">
        <f>SUM('[1]802:КП'!N13)</f>
        <v>0</v>
      </c>
      <c r="O13" s="74">
        <f>SUM('[1]802:КП'!O13)</f>
        <v>3999</v>
      </c>
      <c r="P13" s="74">
        <f>SUM('[1]802:КП'!P13)</f>
        <v>0</v>
      </c>
      <c r="Q13" s="73"/>
      <c r="R13" s="73"/>
    </row>
    <row r="14" spans="1:18" ht="12" customHeight="1">
      <c r="A14" s="20">
        <v>3</v>
      </c>
      <c r="B14" s="21" t="s">
        <v>14</v>
      </c>
      <c r="C14" s="69" t="s">
        <v>43</v>
      </c>
      <c r="D14" s="70">
        <f>SUM(E14:G14)</f>
        <v>4144</v>
      </c>
      <c r="E14" s="71">
        <f>SUM('[1]802:КП'!E14)</f>
        <v>0</v>
      </c>
      <c r="F14" s="71">
        <f>SUM('[1]802:КП'!F14)</f>
        <v>0</v>
      </c>
      <c r="G14" s="72">
        <f t="shared" si="0"/>
        <v>4144</v>
      </c>
      <c r="H14" s="71">
        <f>SUM('[1]802:КП'!H14)</f>
        <v>0</v>
      </c>
      <c r="I14" s="71">
        <f>SUM('[1]802:КП'!I14)</f>
        <v>4144</v>
      </c>
      <c r="J14" s="71">
        <f>SUM('[1]802:КП'!J14)</f>
        <v>0</v>
      </c>
      <c r="K14" s="73"/>
      <c r="L14" s="73"/>
      <c r="M14" s="73">
        <f aca="true" t="shared" si="1" ref="M14:M29">SUM(N14:P14)</f>
        <v>0</v>
      </c>
      <c r="N14" s="74">
        <f>SUM('[1]802:КП'!N14)</f>
        <v>0</v>
      </c>
      <c r="O14" s="74">
        <f>SUM('[1]802:КП'!O14)</f>
        <v>0</v>
      </c>
      <c r="P14" s="74">
        <f>SUM('[1]802:КП'!P14)</f>
        <v>0</v>
      </c>
      <c r="Q14" s="73"/>
      <c r="R14" s="73"/>
    </row>
    <row r="15" spans="1:18" ht="11.25" customHeight="1">
      <c r="A15" s="20">
        <v>4</v>
      </c>
      <c r="B15" s="21" t="s">
        <v>15</v>
      </c>
      <c r="C15" s="69" t="s">
        <v>44</v>
      </c>
      <c r="D15" s="70">
        <f>E15+F15+G15+M15</f>
        <v>295244.8</v>
      </c>
      <c r="E15" s="71">
        <f>SUM('[1]802:КП'!E15)</f>
        <v>1576.02</v>
      </c>
      <c r="F15" s="71">
        <f>SUM('[1]802:КП'!F15)</f>
        <v>22959</v>
      </c>
      <c r="G15" s="72">
        <f t="shared" si="0"/>
        <v>269711.20999999996</v>
      </c>
      <c r="H15" s="71">
        <f>SUM('[1]802:КП'!H15)</f>
        <v>20235.78</v>
      </c>
      <c r="I15" s="71">
        <f>SUM('[1]802:КП'!I15)</f>
        <v>249475.43</v>
      </c>
      <c r="J15" s="71">
        <f>SUM('[1]802:КП'!J15)</f>
        <v>0</v>
      </c>
      <c r="K15" s="73"/>
      <c r="L15" s="73"/>
      <c r="M15" s="73">
        <f t="shared" si="1"/>
        <v>998.57</v>
      </c>
      <c r="N15" s="74">
        <f>SUM('[1]802:КП'!N15)</f>
        <v>397.97</v>
      </c>
      <c r="O15" s="74">
        <f>SUM('[1]802:КП'!O15)</f>
        <v>600.6</v>
      </c>
      <c r="P15" s="74">
        <f>SUM('[1]802:КП'!P15)</f>
        <v>0</v>
      </c>
      <c r="Q15" s="73"/>
      <c r="R15" s="73"/>
    </row>
    <row r="16" spans="1:18" ht="22.5" customHeight="1">
      <c r="A16" s="20">
        <v>5</v>
      </c>
      <c r="B16" s="21" t="s">
        <v>16</v>
      </c>
      <c r="C16" s="69" t="s">
        <v>45</v>
      </c>
      <c r="D16" s="70">
        <f aca="true" t="shared" si="2" ref="D16:D28">SUM(E16:G16)</f>
        <v>49468.34</v>
      </c>
      <c r="E16" s="71">
        <f>SUM('[1]802:КП'!E16)</f>
        <v>0</v>
      </c>
      <c r="F16" s="71">
        <f>SUM('[1]802:КП'!F16)</f>
        <v>0</v>
      </c>
      <c r="G16" s="72">
        <f t="shared" si="0"/>
        <v>49468.34</v>
      </c>
      <c r="H16" s="71">
        <f>SUM('[1]802:КП'!H16)</f>
        <v>26392.77</v>
      </c>
      <c r="I16" s="71">
        <f>SUM('[1]802:КП'!I16)</f>
        <v>23075.57</v>
      </c>
      <c r="J16" s="71">
        <f>SUM('[1]802:КП'!J16)</f>
        <v>0</v>
      </c>
      <c r="K16" s="73"/>
      <c r="L16" s="73"/>
      <c r="M16" s="73">
        <f t="shared" si="1"/>
        <v>0</v>
      </c>
      <c r="N16" s="74">
        <f>SUM('[1]802:КП'!N16)</f>
        <v>0</v>
      </c>
      <c r="O16" s="74">
        <f>SUM('[1]802:КП'!O16)</f>
        <v>0</v>
      </c>
      <c r="P16" s="74">
        <f>SUM('[1]802:КП'!P16)</f>
        <v>0</v>
      </c>
      <c r="Q16" s="73"/>
      <c r="R16" s="73"/>
    </row>
    <row r="17" spans="1:18" ht="20.25">
      <c r="A17" s="20">
        <v>6</v>
      </c>
      <c r="B17" s="21" t="s">
        <v>17</v>
      </c>
      <c r="C17" s="69" t="s">
        <v>46</v>
      </c>
      <c r="D17" s="70">
        <f t="shared" si="2"/>
        <v>310973.22</v>
      </c>
      <c r="E17" s="71">
        <f>SUM('[1]802:КП'!E17)</f>
        <v>2192.04</v>
      </c>
      <c r="F17" s="71">
        <f>SUM('[1]802:КП'!F17)</f>
        <v>0</v>
      </c>
      <c r="G17" s="72">
        <f t="shared" si="0"/>
        <v>308781.18</v>
      </c>
      <c r="H17" s="71">
        <f>SUM('[1]802:КП'!H17)</f>
        <v>0</v>
      </c>
      <c r="I17" s="71">
        <f>SUM('[1]802:КП'!I17)</f>
        <v>308781.18</v>
      </c>
      <c r="J17" s="71">
        <f>SUM('[1]802:КП'!J17)</f>
        <v>0</v>
      </c>
      <c r="K17" s="73"/>
      <c r="L17" s="73"/>
      <c r="M17" s="73">
        <f t="shared" si="1"/>
        <v>0</v>
      </c>
      <c r="N17" s="74">
        <f>SUM('[1]802:КП'!N17)</f>
        <v>0</v>
      </c>
      <c r="O17" s="74">
        <f>SUM('[1]802:КП'!O17)</f>
        <v>0</v>
      </c>
      <c r="P17" s="74">
        <f>SUM('[1]802:КП'!P17)</f>
        <v>0</v>
      </c>
      <c r="Q17" s="73"/>
      <c r="R17" s="73"/>
    </row>
    <row r="18" spans="1:18" ht="12" customHeight="1">
      <c r="A18" s="20">
        <v>7</v>
      </c>
      <c r="B18" s="21" t="s">
        <v>18</v>
      </c>
      <c r="C18" s="69" t="s">
        <v>47</v>
      </c>
      <c r="D18" s="70">
        <f>E18+F18+G18+M18</f>
        <v>338744.75</v>
      </c>
      <c r="E18" s="71">
        <f>SUM('[1]802:КП'!E18)</f>
        <v>83348.75</v>
      </c>
      <c r="F18" s="71">
        <f>SUM('[1]802:КП'!F18)</f>
        <v>18935</v>
      </c>
      <c r="G18" s="72">
        <f t="shared" si="0"/>
        <v>227948</v>
      </c>
      <c r="H18" s="71">
        <f>SUM('[1]802:КП'!H18)</f>
        <v>33480</v>
      </c>
      <c r="I18" s="71">
        <f>SUM('[1]802:КП'!I18)</f>
        <v>128668</v>
      </c>
      <c r="J18" s="71">
        <f>SUM('[1]802:КП'!J18)</f>
        <v>65800</v>
      </c>
      <c r="K18" s="73"/>
      <c r="L18" s="73"/>
      <c r="M18" s="75">
        <f t="shared" si="1"/>
        <v>8513</v>
      </c>
      <c r="N18" s="74">
        <f>SUM('[1]802:КП'!N18)</f>
        <v>5695</v>
      </c>
      <c r="O18" s="76">
        <f>SUM('[1]802:КП'!O18)</f>
        <v>2818</v>
      </c>
      <c r="P18" s="74">
        <f>SUM('[1]802:КП'!P18)</f>
        <v>0</v>
      </c>
      <c r="Q18" s="73"/>
      <c r="R18" s="73"/>
    </row>
    <row r="19" spans="1:18" ht="22.5" customHeight="1">
      <c r="A19" s="20">
        <v>8</v>
      </c>
      <c r="B19" s="21" t="s">
        <v>19</v>
      </c>
      <c r="C19" s="69" t="s">
        <v>48</v>
      </c>
      <c r="D19" s="70">
        <f t="shared" si="2"/>
        <v>130177.04</v>
      </c>
      <c r="E19" s="71">
        <f>SUM('[1]802:КП'!E19)</f>
        <v>0</v>
      </c>
      <c r="F19" s="71">
        <f>SUM('[1]802:КП'!F19)</f>
        <v>0</v>
      </c>
      <c r="G19" s="72">
        <f t="shared" si="0"/>
        <v>130177.04</v>
      </c>
      <c r="H19" s="71">
        <f>SUM('[1]802:КП'!H19)</f>
        <v>43300</v>
      </c>
      <c r="I19" s="71">
        <f>SUM('[1]802:КП'!I19)</f>
        <v>86877.04</v>
      </c>
      <c r="J19" s="71">
        <f>SUM('[1]802:КП'!J19)</f>
        <v>0</v>
      </c>
      <c r="K19" s="73"/>
      <c r="L19" s="73"/>
      <c r="M19" s="73">
        <f t="shared" si="1"/>
        <v>0</v>
      </c>
      <c r="N19" s="74">
        <f>SUM('[1]802:КП'!N19)</f>
        <v>0</v>
      </c>
      <c r="O19" s="74">
        <f>SUM('[1]802:КП'!O19)</f>
        <v>0</v>
      </c>
      <c r="P19" s="74">
        <f>SUM('[1]802:КП'!P19)</f>
        <v>0</v>
      </c>
      <c r="Q19" s="73"/>
      <c r="R19" s="73"/>
    </row>
    <row r="20" spans="1:18" ht="22.5" customHeight="1">
      <c r="A20" s="20">
        <v>9</v>
      </c>
      <c r="B20" s="21" t="s">
        <v>20</v>
      </c>
      <c r="C20" s="69" t="s">
        <v>49</v>
      </c>
      <c r="D20" s="70">
        <f t="shared" si="2"/>
        <v>223272.07</v>
      </c>
      <c r="E20" s="71">
        <f>SUM('[1]802:КП'!E20)</f>
        <v>0</v>
      </c>
      <c r="F20" s="71">
        <f>SUM('[1]802:КП'!F20)</f>
        <v>12117</v>
      </c>
      <c r="G20" s="72">
        <f t="shared" si="0"/>
        <v>211155.07</v>
      </c>
      <c r="H20" s="71">
        <f>SUM('[1]802:КП'!H20)</f>
        <v>9437.5</v>
      </c>
      <c r="I20" s="71">
        <f>SUM('[1]802:КП'!I20)</f>
        <v>185162.57</v>
      </c>
      <c r="J20" s="71">
        <f>SUM('[1]802:КП'!J20)</f>
        <v>16555</v>
      </c>
      <c r="K20" s="73"/>
      <c r="L20" s="73"/>
      <c r="M20" s="73">
        <f t="shared" si="1"/>
        <v>0</v>
      </c>
      <c r="N20" s="74">
        <f>SUM('[1]802:КП'!N20)</f>
        <v>0</v>
      </c>
      <c r="O20" s="74">
        <f>SUM('[1]802:КП'!O20)</f>
        <v>0</v>
      </c>
      <c r="P20" s="74">
        <f>SUM('[1]802:КП'!P20)</f>
        <v>0</v>
      </c>
      <c r="Q20" s="73"/>
      <c r="R20" s="73"/>
    </row>
    <row r="21" spans="1:18" ht="33.75" customHeight="1">
      <c r="A21" s="20">
        <v>10</v>
      </c>
      <c r="B21" s="21" t="s">
        <v>21</v>
      </c>
      <c r="C21" s="69" t="s">
        <v>50</v>
      </c>
      <c r="D21" s="70">
        <f t="shared" si="2"/>
        <v>32167.48</v>
      </c>
      <c r="E21" s="71">
        <f>SUM('[1]802:КП'!E21)</f>
        <v>0</v>
      </c>
      <c r="F21" s="71">
        <f>SUM('[1]802:КП'!F21)</f>
        <v>24443.98</v>
      </c>
      <c r="G21" s="72">
        <f t="shared" si="0"/>
        <v>7723.5</v>
      </c>
      <c r="H21" s="71">
        <f>SUM('[1]802:КП'!H21)</f>
        <v>0</v>
      </c>
      <c r="I21" s="71">
        <f>SUM('[1]802:КП'!I21)</f>
        <v>7723.5</v>
      </c>
      <c r="J21" s="71">
        <f>SUM('[1]802:КП'!J21)</f>
        <v>0</v>
      </c>
      <c r="K21" s="73"/>
      <c r="L21" s="73"/>
      <c r="M21" s="73">
        <f t="shared" si="1"/>
        <v>13899</v>
      </c>
      <c r="N21" s="74">
        <f>SUM('[1]802:КП'!N21)</f>
        <v>0</v>
      </c>
      <c r="O21" s="74">
        <f>SUM('[1]802:КП'!O21)</f>
        <v>13899</v>
      </c>
      <c r="P21" s="74">
        <f>SUM('[1]802:КП'!P21)</f>
        <v>0</v>
      </c>
      <c r="Q21" s="73"/>
      <c r="R21" s="73"/>
    </row>
    <row r="22" spans="1:18" ht="33.75" customHeight="1">
      <c r="A22" s="20">
        <v>11</v>
      </c>
      <c r="B22" s="21" t="s">
        <v>22</v>
      </c>
      <c r="C22" s="69" t="s">
        <v>51</v>
      </c>
      <c r="D22" s="70">
        <f t="shared" si="2"/>
        <v>656731.86</v>
      </c>
      <c r="E22" s="71">
        <f>SUM('[1]802:КП'!E22)</f>
        <v>656731.86</v>
      </c>
      <c r="F22" s="71">
        <f>SUM('[1]802:КП'!F22)</f>
        <v>0</v>
      </c>
      <c r="G22" s="72">
        <f t="shared" si="0"/>
        <v>0</v>
      </c>
      <c r="H22" s="71">
        <f>SUM('[1]802:КП'!H22)</f>
        <v>0</v>
      </c>
      <c r="I22" s="71">
        <f>SUM('[1]802:КП'!I22)</f>
        <v>0</v>
      </c>
      <c r="J22" s="71">
        <f>SUM('[1]802:КП'!J22)</f>
        <v>0</v>
      </c>
      <c r="K22" s="73"/>
      <c r="L22" s="73"/>
      <c r="M22" s="73">
        <f t="shared" si="1"/>
        <v>0</v>
      </c>
      <c r="N22" s="74">
        <f>SUM('[1]802:КП'!N22)</f>
        <v>0</v>
      </c>
      <c r="O22" s="74">
        <f>SUM('[1]802:КП'!O22)</f>
        <v>0</v>
      </c>
      <c r="P22" s="74">
        <f>SUM('[1]802:КП'!P22)</f>
        <v>0</v>
      </c>
      <c r="Q22" s="73"/>
      <c r="R22" s="73"/>
    </row>
    <row r="23" spans="1:18" ht="20.25">
      <c r="A23" s="20">
        <v>12</v>
      </c>
      <c r="B23" s="21" t="s">
        <v>23</v>
      </c>
      <c r="C23" s="69" t="s">
        <v>52</v>
      </c>
      <c r="D23" s="70">
        <f t="shared" si="2"/>
        <v>322</v>
      </c>
      <c r="E23" s="71">
        <f>SUM('[1]802:КП'!E23)</f>
        <v>322</v>
      </c>
      <c r="F23" s="71">
        <f>SUM('[1]802:КП'!F23)</f>
        <v>0</v>
      </c>
      <c r="G23" s="72">
        <f t="shared" si="0"/>
        <v>0</v>
      </c>
      <c r="H23" s="71">
        <f>SUM('[1]802:КП'!H23)</f>
        <v>0</v>
      </c>
      <c r="I23" s="71">
        <f>SUM('[1]802:КП'!I23)</f>
        <v>0</v>
      </c>
      <c r="J23" s="71">
        <f>SUM('[1]802:КП'!J23)</f>
        <v>0</v>
      </c>
      <c r="K23" s="73"/>
      <c r="L23" s="73"/>
      <c r="M23" s="73">
        <f t="shared" si="1"/>
        <v>0</v>
      </c>
      <c r="N23" s="74">
        <f>SUM('[1]802:КП'!N23)</f>
        <v>0</v>
      </c>
      <c r="O23" s="74">
        <f>SUM('[1]802:КП'!O23)</f>
        <v>0</v>
      </c>
      <c r="P23" s="74">
        <f>SUM('[1]802:КП'!P23)</f>
        <v>0</v>
      </c>
      <c r="Q23" s="73"/>
      <c r="R23" s="73"/>
    </row>
    <row r="24" spans="1:18" ht="12.75" customHeight="1">
      <c r="A24" s="20">
        <v>13</v>
      </c>
      <c r="B24" s="21" t="s">
        <v>24</v>
      </c>
      <c r="C24" s="69" t="s">
        <v>53</v>
      </c>
      <c r="D24" s="70">
        <f t="shared" si="2"/>
        <v>5556.92</v>
      </c>
      <c r="E24" s="71">
        <f>SUM('[1]802:КП'!E24)</f>
        <v>5556.92</v>
      </c>
      <c r="F24" s="71">
        <f>SUM('[1]802:КП'!F24)</f>
        <v>0</v>
      </c>
      <c r="G24" s="72">
        <f t="shared" si="0"/>
        <v>0</v>
      </c>
      <c r="H24" s="71">
        <f>SUM('[1]802:КП'!H24)</f>
        <v>0</v>
      </c>
      <c r="I24" s="71">
        <f>SUM('[1]802:КП'!I24)</f>
        <v>0</v>
      </c>
      <c r="J24" s="71">
        <f>SUM('[1]802:КП'!J24)</f>
        <v>0</v>
      </c>
      <c r="K24" s="73"/>
      <c r="L24" s="73"/>
      <c r="M24" s="73">
        <f t="shared" si="1"/>
        <v>0</v>
      </c>
      <c r="N24" s="74">
        <f>SUM('[1]802:КП'!N24)</f>
        <v>0</v>
      </c>
      <c r="O24" s="74">
        <f>SUM('[1]802:КП'!O24)</f>
        <v>0</v>
      </c>
      <c r="P24" s="74">
        <f>SUM('[1]802:КП'!P24)</f>
        <v>0</v>
      </c>
      <c r="Q24" s="73"/>
      <c r="R24" s="73"/>
    </row>
    <row r="25" spans="1:18" ht="21" customHeight="1">
      <c r="A25" s="20">
        <v>14</v>
      </c>
      <c r="B25" s="22" t="s">
        <v>25</v>
      </c>
      <c r="C25" s="69" t="s">
        <v>54</v>
      </c>
      <c r="D25" s="70">
        <f>SUM(D26:D28)</f>
        <v>7984280.790000001</v>
      </c>
      <c r="E25" s="71">
        <f>SUM('[1]802:КП'!E25)</f>
        <v>217171.41</v>
      </c>
      <c r="F25" s="71">
        <f>SUM('[1]802:КП'!F25)</f>
        <v>147441.17</v>
      </c>
      <c r="G25" s="70">
        <f>SUM(G26:G28)</f>
        <v>7619668.210000001</v>
      </c>
      <c r="H25" s="71">
        <f>SUM('[1]802:КП'!H25)</f>
        <v>2782</v>
      </c>
      <c r="I25" s="71">
        <f>SUM('[1]802:КП'!I25)</f>
        <v>7302646.340000001</v>
      </c>
      <c r="J25" s="71">
        <f>SUM('[1]802:КП'!J25)</f>
        <v>314239.87</v>
      </c>
      <c r="K25" s="73"/>
      <c r="L25" s="73"/>
      <c r="M25" s="73">
        <f t="shared" si="1"/>
        <v>0</v>
      </c>
      <c r="N25" s="74">
        <f>SUM('[1]802:КП'!N25)</f>
        <v>0</v>
      </c>
      <c r="O25" s="74">
        <f>SUM('[1]802:КП'!O25)</f>
        <v>0</v>
      </c>
      <c r="P25" s="74">
        <f>SUM('[1]802:КП'!P25)</f>
        <v>0</v>
      </c>
      <c r="Q25" s="73"/>
      <c r="R25" s="73"/>
    </row>
    <row r="26" spans="1:18" ht="11.25" customHeight="1">
      <c r="A26" s="20">
        <v>15</v>
      </c>
      <c r="B26" s="21" t="s">
        <v>26</v>
      </c>
      <c r="C26" s="69" t="s">
        <v>55</v>
      </c>
      <c r="D26" s="70">
        <f t="shared" si="2"/>
        <v>1485656</v>
      </c>
      <c r="E26" s="71">
        <f>SUM('[1]802:КП'!E26)</f>
        <v>50391</v>
      </c>
      <c r="F26" s="71">
        <f>SUM('[1]802:КП'!F26)</f>
        <v>30939</v>
      </c>
      <c r="G26" s="72">
        <f t="shared" si="0"/>
        <v>1404326</v>
      </c>
      <c r="H26" s="71">
        <f>SUM('[1]802:КП'!H26)</f>
        <v>2782</v>
      </c>
      <c r="I26" s="71">
        <f>SUM('[1]802:КП'!I26)</f>
        <v>1358534</v>
      </c>
      <c r="J26" s="71">
        <f>SUM('[1]802:КП'!J26)</f>
        <v>43010</v>
      </c>
      <c r="K26" s="73"/>
      <c r="L26" s="73"/>
      <c r="M26" s="73">
        <f t="shared" si="1"/>
        <v>0</v>
      </c>
      <c r="N26" s="74">
        <f>SUM('[1]802:КП'!N26)</f>
        <v>0</v>
      </c>
      <c r="O26" s="74">
        <f>SUM('[1]802:КП'!O26)</f>
        <v>0</v>
      </c>
      <c r="P26" s="74">
        <f>SUM('[1]802:КП'!P26)</f>
        <v>0</v>
      </c>
      <c r="Q26" s="73"/>
      <c r="R26" s="73"/>
    </row>
    <row r="27" spans="1:18" ht="22.5" customHeight="1">
      <c r="A27" s="20">
        <v>16</v>
      </c>
      <c r="B27" s="21" t="s">
        <v>27</v>
      </c>
      <c r="C27" s="69" t="s">
        <v>56</v>
      </c>
      <c r="D27" s="70">
        <f t="shared" si="2"/>
        <v>619520.9</v>
      </c>
      <c r="E27" s="71">
        <f>SUM('[1]802:КП'!E27)</f>
        <v>16014.630000000001</v>
      </c>
      <c r="F27" s="71">
        <f>SUM('[1]802:КП'!F27)</f>
        <v>11190.57</v>
      </c>
      <c r="G27" s="72">
        <f t="shared" si="0"/>
        <v>592315.7000000001</v>
      </c>
      <c r="H27" s="71">
        <f>SUM('[1]802:КП'!H27)</f>
        <v>0</v>
      </c>
      <c r="I27" s="71">
        <f>SUM('[1]802:КП'!I27)</f>
        <v>568238.78</v>
      </c>
      <c r="J27" s="71">
        <f>SUM('[1]802:КП'!J27)</f>
        <v>24076.92</v>
      </c>
      <c r="K27" s="73"/>
      <c r="L27" s="73"/>
      <c r="M27" s="73">
        <f t="shared" si="1"/>
        <v>0</v>
      </c>
      <c r="N27" s="74">
        <f>SUM('[1]802:КП'!N27)</f>
        <v>0</v>
      </c>
      <c r="O27" s="74">
        <f>SUM('[1]802:КП'!O27)</f>
        <v>0</v>
      </c>
      <c r="P27" s="74">
        <f>SUM('[1]802:КП'!P27)</f>
        <v>0</v>
      </c>
      <c r="Q27" s="73"/>
      <c r="R27" s="73"/>
    </row>
    <row r="28" spans="1:18" ht="23.25" customHeight="1" thickBot="1">
      <c r="A28" s="20">
        <v>17</v>
      </c>
      <c r="B28" s="21" t="s">
        <v>28</v>
      </c>
      <c r="C28" s="69" t="s">
        <v>57</v>
      </c>
      <c r="D28" s="70">
        <f t="shared" si="2"/>
        <v>5879103.890000001</v>
      </c>
      <c r="E28" s="71">
        <f>SUM('[1]802:КП'!E28)</f>
        <v>150765.78</v>
      </c>
      <c r="F28" s="71">
        <f>SUM('[1]802:КП'!F28)</f>
        <v>105311.6</v>
      </c>
      <c r="G28" s="72">
        <f t="shared" si="0"/>
        <v>5623026.510000001</v>
      </c>
      <c r="H28" s="71">
        <f>SUM('[1]802:КП'!H28)</f>
        <v>0</v>
      </c>
      <c r="I28" s="71">
        <f>SUM('[1]802:КП'!I28)</f>
        <v>5375873.5600000005</v>
      </c>
      <c r="J28" s="71">
        <f>SUM('[1]802:КП'!J28)</f>
        <v>247152.95</v>
      </c>
      <c r="K28" s="73"/>
      <c r="L28" s="73"/>
      <c r="M28" s="73">
        <f t="shared" si="1"/>
        <v>0</v>
      </c>
      <c r="N28" s="74">
        <f>SUM('[1]802:КП'!N28)</f>
        <v>0</v>
      </c>
      <c r="O28" s="74">
        <f>SUM('[1]802:КП'!O28)</f>
        <v>0</v>
      </c>
      <c r="P28" s="74">
        <f>SUM('[1]802:КП'!P28)</f>
        <v>0</v>
      </c>
      <c r="Q28" s="73"/>
      <c r="R28" s="73"/>
    </row>
    <row r="29" spans="1:18" ht="13.5" thickBot="1">
      <c r="A29" s="28">
        <v>1000</v>
      </c>
      <c r="B29" s="77" t="s">
        <v>29</v>
      </c>
      <c r="C29" s="78"/>
      <c r="D29" s="70">
        <f>E29+F29+G29+M29</f>
        <v>16392787.720000003</v>
      </c>
      <c r="E29" s="79">
        <f aca="true" t="shared" si="3" ref="E29:J29">SUM(E12:E25)</f>
        <v>1157377.63</v>
      </c>
      <c r="F29" s="79">
        <f t="shared" si="3"/>
        <v>341926.63</v>
      </c>
      <c r="G29" s="72">
        <f t="shared" si="0"/>
        <v>14866073.890000002</v>
      </c>
      <c r="H29" s="79">
        <f t="shared" si="3"/>
        <v>160623.05</v>
      </c>
      <c r="I29" s="79">
        <f t="shared" si="3"/>
        <v>14086754.580000002</v>
      </c>
      <c r="J29" s="79">
        <f t="shared" si="3"/>
        <v>618696.26</v>
      </c>
      <c r="K29" s="73"/>
      <c r="L29" s="73"/>
      <c r="M29" s="73">
        <f t="shared" si="1"/>
        <v>27409.57</v>
      </c>
      <c r="N29" s="73">
        <f>SUM(N12:N25)</f>
        <v>6092.97</v>
      </c>
      <c r="O29" s="73">
        <f>SUM(O12:O25)</f>
        <v>21316.6</v>
      </c>
      <c r="P29" s="73">
        <f>SUM(P12:P25)</f>
        <v>0</v>
      </c>
      <c r="Q29" s="73"/>
      <c r="R29" s="73"/>
    </row>
    <row r="30" spans="1:18" ht="9.75" customHeight="1">
      <c r="A30" s="23"/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1:18" ht="15" customHeight="1">
      <c r="A31" s="2"/>
      <c r="B31" s="2"/>
      <c r="C31" s="68" t="s">
        <v>36</v>
      </c>
      <c r="D31" s="68"/>
      <c r="E31" s="68"/>
      <c r="F31" s="68"/>
      <c r="G31" s="1"/>
      <c r="H31" s="64"/>
      <c r="I31" s="64"/>
      <c r="J31" s="64"/>
      <c r="K31" s="3"/>
      <c r="L31" s="64" t="s">
        <v>37</v>
      </c>
      <c r="M31" s="64"/>
      <c r="N31" s="64"/>
      <c r="O31" s="64"/>
      <c r="P31" s="19"/>
      <c r="Q31" s="19"/>
      <c r="R31" s="2"/>
    </row>
    <row r="32" spans="1:18" ht="12.75" customHeight="1">
      <c r="A32" s="2"/>
      <c r="B32" s="2"/>
      <c r="C32" s="3"/>
      <c r="D32" s="3"/>
      <c r="E32" s="3"/>
      <c r="F32" s="3"/>
      <c r="G32" s="3"/>
      <c r="H32" s="66" t="s">
        <v>30</v>
      </c>
      <c r="I32" s="66"/>
      <c r="J32" s="66"/>
      <c r="K32" s="25"/>
      <c r="L32" s="67" t="s">
        <v>31</v>
      </c>
      <c r="M32" s="67"/>
      <c r="N32" s="67"/>
      <c r="O32" s="67"/>
      <c r="P32" s="67"/>
      <c r="Q32" s="67"/>
      <c r="R32" s="2"/>
    </row>
    <row r="33" spans="1:18" ht="15" customHeight="1">
      <c r="A33" s="2"/>
      <c r="B33" s="2"/>
      <c r="C33" s="68" t="s">
        <v>32</v>
      </c>
      <c r="D33" s="68"/>
      <c r="E33" s="68"/>
      <c r="F33" s="68"/>
      <c r="G33" s="1"/>
      <c r="H33" s="26"/>
      <c r="I33" s="26"/>
      <c r="J33" s="26"/>
      <c r="K33" s="3"/>
      <c r="L33" s="64" t="s">
        <v>38</v>
      </c>
      <c r="M33" s="64"/>
      <c r="N33" s="64"/>
      <c r="O33" s="64"/>
      <c r="P33" s="19"/>
      <c r="Q33" s="19"/>
      <c r="R33" s="2"/>
    </row>
    <row r="34" spans="1:18" ht="12.75" customHeight="1">
      <c r="A34" s="2"/>
      <c r="B34" s="2"/>
      <c r="C34" s="3"/>
      <c r="D34" s="3"/>
      <c r="E34" s="3"/>
      <c r="F34" s="3"/>
      <c r="G34" s="3"/>
      <c r="H34" s="66" t="s">
        <v>30</v>
      </c>
      <c r="I34" s="66"/>
      <c r="J34" s="66"/>
      <c r="K34" s="25"/>
      <c r="L34" s="67" t="s">
        <v>31</v>
      </c>
      <c r="M34" s="67"/>
      <c r="N34" s="67"/>
      <c r="O34" s="67"/>
      <c r="P34" s="67"/>
      <c r="Q34" s="67"/>
      <c r="R34" s="2"/>
    </row>
    <row r="35" spans="3:15" ht="13.5" customHeight="1">
      <c r="C35" s="3"/>
      <c r="D35" s="27"/>
      <c r="E35" s="27"/>
      <c r="F35" s="27"/>
      <c r="G35" s="27"/>
      <c r="H35" s="27"/>
      <c r="I35" s="27"/>
      <c r="J35" s="27"/>
      <c r="K35" s="27"/>
      <c r="L35" s="3"/>
      <c r="M35" s="3"/>
      <c r="N35" s="3"/>
      <c r="O35" s="3"/>
    </row>
  </sheetData>
  <sheetProtection/>
  <mergeCells count="27">
    <mergeCell ref="H34:J34"/>
    <mergeCell ref="L34:Q34"/>
    <mergeCell ref="C31:F31"/>
    <mergeCell ref="H31:J31"/>
    <mergeCell ref="L31:O31"/>
    <mergeCell ref="H32:J32"/>
    <mergeCell ref="L32:Q32"/>
    <mergeCell ref="C33:F33"/>
    <mergeCell ref="L33:O33"/>
    <mergeCell ref="H9:L9"/>
    <mergeCell ref="M9:M10"/>
    <mergeCell ref="N9:R9"/>
    <mergeCell ref="Q1:R1"/>
    <mergeCell ref="C2:N2"/>
    <mergeCell ref="Q2:R2"/>
    <mergeCell ref="C3:M3"/>
    <mergeCell ref="P5:R5"/>
    <mergeCell ref="A7:A10"/>
    <mergeCell ref="B7:B10"/>
    <mergeCell ref="C7:C10"/>
    <mergeCell ref="D7:D10"/>
    <mergeCell ref="E7:R7"/>
    <mergeCell ref="E8:E10"/>
    <mergeCell ref="F8:F10"/>
    <mergeCell ref="G8:L8"/>
    <mergeCell ref="M8:R8"/>
    <mergeCell ref="G9:G10"/>
  </mergeCells>
  <printOptions horizontalCentered="1"/>
  <pageMargins left="0.31496062992125984" right="0.31496062992125984" top="0.5905511811023623" bottom="0.3937007874015748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Размустов Алексей Владимирович</dc:creator>
  <cp:keywords/>
  <dc:description/>
  <cp:lastModifiedBy>User1</cp:lastModifiedBy>
  <cp:lastPrinted>2021-06-18T11:48:32Z</cp:lastPrinted>
  <dcterms:created xsi:type="dcterms:W3CDTF">2012-01-30T06:20:25Z</dcterms:created>
  <dcterms:modified xsi:type="dcterms:W3CDTF">2021-08-06T05:05:04Z</dcterms:modified>
  <cp:category/>
  <cp:version/>
  <cp:contentType/>
  <cp:contentStatus/>
</cp:coreProperties>
</file>