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" sheetId="1" r:id="rId1"/>
  </sheets>
  <definedNames>
    <definedName name="_xlnm._FilterDatabase" localSheetId="0" hidden="1">'приложение 1'!$A$5:$E$177</definedName>
  </definedNames>
  <calcPr fullCalcOnLoad="1"/>
</workbook>
</file>

<file path=xl/sharedStrings.xml><?xml version="1.0" encoding="utf-8"?>
<sst xmlns="http://schemas.openxmlformats.org/spreadsheetml/2006/main" count="350" uniqueCount="278">
  <si>
    <t>Код</t>
  </si>
  <si>
    <t>Наименование источника</t>
  </si>
  <si>
    <t>План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</si>
  <si>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</si>
  <si>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</si>
  <si>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</si>
  <si>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</si>
  <si>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</si>
  <si>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</si>
  <si>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</si>
  <si>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</si>
  <si>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182 1 01 02021 01 0000 110</t>
  </si>
  <si>
    <t>182 1 01 02022 01 0000 110</t>
  </si>
  <si>
    <t>182 1 05 00000 00 0000 000</t>
  </si>
  <si>
    <t>Налоги на совокупный доход</t>
  </si>
  <si>
    <t>182 1 05 01040 02 0000 110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</si>
  <si>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</si>
  <si>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182 1 05 03000 01 0000 110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</si>
  <si>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</si>
  <si>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</si>
  <si>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</si>
  <si>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</si>
  <si>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</si>
  <si>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</si>
  <si>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</si>
  <si>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</si>
  <si>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</si>
  <si>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</si>
  <si>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</si>
  <si>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</si>
  <si>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</si>
  <si>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</si>
  <si>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</si>
  <si>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</si>
  <si>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</si>
  <si>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</si>
  <si>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</si>
  <si>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</si>
  <si>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</si>
  <si>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</si>
  <si>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</si>
  <si>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</si>
  <si>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</si>
  <si>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</si>
  <si>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</si>
  <si>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</si>
  <si>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</si>
  <si>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</si>
  <si>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806 1 13 03050 05 0000 130</t>
  </si>
  <si>
    <t>807 1 13 03050 05 0000 130</t>
  </si>
  <si>
    <t>807 1 14 00 00000 0000 000</t>
  </si>
  <si>
    <t>Доходы от продажи материальных и нематериальных активов</t>
  </si>
  <si>
    <t>807 1 14 02033 05 0000 410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</si>
  <si>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</si>
  <si>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</t>
  </si>
  <si>
    <t>807 1 14 06025 05 0000 430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</si>
  <si>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</si>
  <si>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</si>
  <si>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</si>
  <si>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000 1 16 00000 00 0000 140</t>
  </si>
  <si>
    <t>Штрафы, санкции, возмещение ущерба</t>
  </si>
  <si>
    <t>048 1 16 25010 01 0000 140</t>
  </si>
  <si>
    <t>Денежные взыскания (штрафы) за нарушение законодательства о недрах</t>
  </si>
  <si>
    <t xml:space="preserve"> </t>
  </si>
  <si>
    <t>072 1 16 25060 01 0000 140</t>
  </si>
  <si>
    <t>Денежные взыскания (штрафы) за нарушение земельного законодательства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</si>
  <si>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</si>
  <si>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</si>
  <si>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</si>
  <si>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</si>
  <si>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</si>
  <si>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</si>
  <si>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</si>
  <si>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</si>
  <si>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</si>
  <si>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</si>
  <si>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</si>
  <si>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</si>
  <si>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</si>
  <si>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</si>
  <si>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192 1 16 90050 05 0000 140</t>
  </si>
  <si>
    <t>321 1 16 25060 01 0000 140</t>
  </si>
  <si>
    <t>807 1 16 90050 05 0000 140</t>
  </si>
  <si>
    <t>905 1 16 90050 05 0000 140</t>
  </si>
  <si>
    <t>938 1 16 25050 01 0000 140</t>
  </si>
  <si>
    <t>Денежные взыскания  (штрафы) за нарушение законодательства в области охраны окружающей среды</t>
  </si>
  <si>
    <t>938 1 16 90050 05 0000 140</t>
  </si>
  <si>
    <t>940 1 16 90050 05 0000 140</t>
  </si>
  <si>
    <t>802 1 16 23050  05 0000 140</t>
  </si>
  <si>
    <t>Возврат остатков субсидий и субвенций из бюджета муниципального арйона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</si>
  <si>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</si>
  <si>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</si>
  <si>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</si>
  <si>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</si>
  <si>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</si>
  <si>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</si>
  <si>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</si>
  <si>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</si>
  <si>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</si>
  <si>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</si>
  <si>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</si>
  <si>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</si>
  <si>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</si>
  <si>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</si>
  <si>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</si>
  <si>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</si>
  <si>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</si>
  <si>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</si>
  <si>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</si>
  <si>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</si>
  <si>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</si>
  <si>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</si>
  <si>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Субсидии  бюджетам  муниципальных районов на обеспечение жильем молодых семей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</si>
  <si>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</si>
  <si>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</si>
  <si>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</si>
  <si>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</si>
  <si>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</si>
  <si>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</si>
  <si>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</si>
  <si>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</si>
  <si>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</si>
  <si>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805 2 02 02078 05 0000 151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</si>
  <si>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</si>
  <si>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</si>
  <si>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</si>
  <si>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</si>
  <si>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</si>
  <si>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</si>
  <si>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</si>
  <si>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</si>
  <si>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</si>
  <si>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</si>
  <si>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</si>
  <si>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</si>
  <si>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</si>
  <si>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</si>
  <si>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</si>
  <si>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</si>
  <si>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</si>
  <si>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</si>
  <si>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</si>
  <si>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</si>
  <si>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</si>
  <si>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</si>
  <si>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</si>
  <si>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</si>
  <si>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</si>
  <si>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</si>
  <si>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</si>
  <si>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</si>
  <si>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</si>
  <si>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</si>
  <si>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>818 2 02 02999 05 0000 151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</si>
  <si>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</si>
  <si>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</si>
  <si>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</si>
  <si>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</si>
  <si>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</si>
  <si>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</si>
  <si>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</si>
  <si>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</si>
  <si>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Субвенции бюджетам муниципальных районов на обеспечение мер   социальной поддержки для лиц, награжденных знаком "Почетный донор СССР" "Почетный донор  России"</t>
  </si>
  <si>
    <t>806 2 02 03024 05 0000 151</t>
  </si>
  <si>
    <t>Субвенция на социальную поддержку отдельных категорий граждан ( ветераны труда и труженики тыла)</t>
  </si>
  <si>
    <t>Субвенции  на социальную поддержку  отдельных категорий граждан (  ежемесячное пособие на ребенка)</t>
  </si>
  <si>
    <t>806 2 02 03013 05 0000 151</t>
  </si>
  <si>
    <t>Субвенции бюджетам муниципальных районов  на обеспечение мер социальной поддержки  реалибитированных лиц и лиц, признанных  пострадавшими от политических репрессий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</si>
  <si>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</si>
  <si>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</si>
  <si>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</si>
  <si>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</si>
  <si>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803 2 02 03021 05 0000 151</t>
  </si>
  <si>
    <t>Субвенции бюджетам муниципальных районов на  ежемесячное  денежное вознаграждение за классное руководство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</si>
  <si>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</si>
  <si>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</si>
  <si>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803 2 02 03024 05 0000 151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</si>
  <si>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</si>
  <si>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804 2 02 03024 05 0000 151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</si>
  <si>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</si>
  <si>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</si>
  <si>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</si>
  <si>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Субвенция на денежные выплаты</t>
  </si>
  <si>
    <t>Субвенция на  компенсацию расходов  на содержание ребенка в дошкольной образовательной организации</t>
  </si>
  <si>
    <t>807 2 02 03030 05 0000 151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</si>
  <si>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</si>
  <si>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</si>
  <si>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</si>
  <si>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Субвенция на государственную поддержку опеки и попечительства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</si>
  <si>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</si>
  <si>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</si>
  <si>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</si>
  <si>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обеспечение профилактики безнадзорности,  правонарушений несовершеннолетних и защите их прав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</si>
  <si>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</si>
  <si>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</si>
  <si>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806 2 02 03999 05 0000 151</t>
  </si>
  <si>
    <t>Субвенция  на социальную поддержку многодетных семей</t>
  </si>
  <si>
    <t>803 2 02 03999 05 0000 151</t>
  </si>
  <si>
    <t>Субвенция на воспитание и обучение детей-инвалидов в дошкольных образовательных учреждениях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</si>
  <si>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</si>
  <si>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</si>
  <si>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 граждан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</si>
  <si>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</si>
  <si>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807 2 02 03026 05 0031 151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</si>
  <si>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</si>
  <si>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803 2 02 03027 05 0000 151</t>
  </si>
  <si>
    <t>Субвенция на содержание ребенка  в  семье  опекуна  и приемной  семье, а также вознаграждение, причитающееся  приемному  родителю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</si>
  <si>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</si>
  <si>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805 2 02 03033 05 0151 151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</si>
  <si>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 ( в части федеральных средств)</t>
  </si>
  <si>
    <t>805 2 02 03055 05 0000 151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</si>
  <si>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</si>
  <si>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Субвенции бюджетам муниципальных районов  на содержание 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</si>
  <si>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</si>
  <si>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</si>
  <si>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</si>
  <si>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Субвенции бюджетам муниицпальных районов на денежные выплаты медицинскому персоналу фельдшерско -акушерских пунктов, врачам, фельдшерам и медицинским сестрам скорой  медицинской помощи</t>
  </si>
  <si>
    <t>000 2 02 04000 00 0000 151</t>
  </si>
  <si>
    <t>Иные межбюджетные трансферты</t>
  </si>
  <si>
    <t>805 2 02  04014 05 0000 151</t>
  </si>
  <si>
    <t>Межбюджетные трансферты.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</si>
  <si>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802 2 02 04025 05 0000 151</t>
  </si>
  <si>
    <t>Межбюджетные трансферты, передаваемые бюджетам муниципальных районов   на комплектование книжных фондов  библиотек муниципальных образований</t>
  </si>
  <si>
    <t>805 2 02 04999 05 0000 151</t>
  </si>
  <si>
    <t xml:space="preserve">Прочие межбюджетные трансферты, передаваемые бюджетам муниципальных районов </t>
  </si>
  <si>
    <t>Межбюджетные трансферты на обеспечение равной доступности жилищно-коммунальных услуг для населения</t>
  </si>
  <si>
    <t>806 2 02 04999 05 0000 151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</si>
  <si>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</si>
  <si>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</si>
  <si>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</si>
  <si>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</si>
  <si>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</si>
  <si>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 xml:space="preserve">   Всего доходов</t>
  </si>
  <si>
    <t xml:space="preserve">Глава  муниципального района </t>
  </si>
  <si>
    <t xml:space="preserve">                                                                                        И.И.Голядкина</t>
  </si>
  <si>
    <t>И.И.Голядкина</t>
  </si>
  <si>
    <t>801 2 02 03024 05 0000 151</t>
  </si>
  <si>
    <t>805 2 02 02088 05 0004 151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</si>
  <si>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</si>
  <si>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</si>
  <si>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</si>
  <si>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</si>
  <si>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</si>
  <si>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</si>
  <si>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</si>
  <si>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</si>
  <si>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</si>
  <si>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</si>
  <si>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801 2 02 04034 05 0001 151</t>
  </si>
  <si>
    <t>802 2 02 04999 05 0000 151</t>
  </si>
  <si>
    <t>803 2 02 04999 05 0000 151</t>
  </si>
  <si>
    <t xml:space="preserve"> 000 2 02 03000 00 0000 151 </t>
  </si>
  <si>
    <t>Субсидии  бюджетам  муниципальных районов на реформирование муниципальных финансов</t>
  </si>
  <si>
    <t>805 2 02 02003 05 0000 151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</si>
  <si>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</si>
  <si>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805 2 02  04024 05 0000 151</t>
  </si>
  <si>
    <t>807 2 02 04999 05 0000 151</t>
  </si>
  <si>
    <t>807 2 02 03026 05 0000 151</t>
  </si>
  <si>
    <t>Субвенции бюджетам муниципальных районов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</si>
  <si>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Прогнозируемые доходы  бюджета муниципального  района на 2012 год в соответствии с  классификацией  доходов бюджетов Российской Федерации  </t>
  </si>
  <si>
    <t>807 2 02 03007 05 0000 151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</si>
  <si>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</si>
  <si>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182 1 05 01041 02 0000 110</t>
  </si>
  <si>
    <t>Налог, взимаемый в виде стоимости патента в связи с применением упрощенной системы налогообложения</t>
  </si>
  <si>
    <t>182 1 05 02010 02 0000 110</t>
  </si>
  <si>
    <t>Единый налог на вмененный доход для отдельных видов деятельности</t>
  </si>
  <si>
    <t>807 1 11 05013 10 0000 120</t>
  </si>
  <si>
    <t>048 1 12 01010 01 0000 120</t>
  </si>
  <si>
    <t>Плата за выбросы загрязняющих веществ в атмосферный воздух стационарными объектами</t>
  </si>
  <si>
    <t>060 1 16 90050 05 0000 140</t>
  </si>
  <si>
    <t>150 1 16 90050 05 0000 140</t>
  </si>
  <si>
    <t>805 2 02 02008 05 0000 151</t>
  </si>
  <si>
    <t>807 1 14 02053 05 0000 410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</si>
  <si>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бюджетных и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</si>
  <si>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</si>
  <si>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805 2 02 02041 05 0000 151</t>
  </si>
  <si>
    <t xml:space="preserve">Приложение № 2 к решению Собрания представителей Первомайского муниципального района  от 22.12. 2011 г.  № 200  </t>
  </si>
  <si>
    <t>807 1 14 06013 10 0000 430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</si>
</sst>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1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164" fontId="6" fillId="0" borderId="6" xfId="0" applyNumberFormat="1" applyFont="1" applyFill="1" applyBorder="1" applyAlignment="1" applyProtection="1">
      <alignment horizontal="right" vertical="top" wrapText="1"/>
      <protection locked="0"/>
    </xf>
    <xf numFmtId="164" fontId="6" fillId="0" borderId="6" xfId="0" applyNumberFormat="1" applyFont="1" applyFill="1" applyBorder="1" applyAlignment="1">
      <alignment horizontal="right" vertical="top" wrapText="1"/>
    </xf>
    <xf numFmtId="164" fontId="6" fillId="0" borderId="7" xfId="0" applyNumberFormat="1" applyFont="1" applyFill="1" applyBorder="1" applyAlignment="1">
      <alignment horizontal="right" vertical="top" wrapText="1"/>
    </xf>
    <xf numFmtId="164" fontId="6" fillId="0" borderId="8" xfId="0" applyNumberFormat="1" applyFont="1" applyFill="1" applyBorder="1" applyAlignment="1" applyProtection="1">
      <alignment horizontal="right" vertical="top" wrapText="1"/>
      <protection locked="0"/>
    </xf>
    <xf numFmtId="164" fontId="6" fillId="0" borderId="9" xfId="0" applyNumberFormat="1" applyFont="1" applyFill="1" applyBorder="1" applyAlignment="1">
      <alignment horizontal="right" vertical="top" wrapText="1"/>
    </xf>
    <xf numFmtId="164" fontId="6" fillId="0" borderId="8" xfId="0" applyNumberFormat="1" applyFont="1" applyFill="1" applyBorder="1" applyAlignment="1">
      <alignment horizontal="right" vertical="top" wrapText="1"/>
    </xf>
    <xf numFmtId="164" fontId="6" fillId="0" borderId="8" xfId="0" applyNumberFormat="1" applyFont="1" applyFill="1" applyBorder="1" applyAlignment="1" applyProtection="1">
      <alignment horizontal="right" vertical="top" wrapText="1"/>
      <protection/>
    </xf>
    <xf numFmtId="0" fontId="6" fillId="0" borderId="6" xfId="0" applyFont="1" applyFill="1" applyBorder="1" applyAlignment="1">
      <alignment horizontal="justify" vertical="top" wrapText="1"/>
    </xf>
    <xf numFmtId="164" fontId="6" fillId="0" borderId="9" xfId="0" applyNumberFormat="1" applyFont="1" applyFill="1" applyBorder="1" applyAlignment="1" applyProtection="1">
      <alignment horizontal="right" vertical="top" wrapText="1"/>
      <protection/>
    </xf>
    <xf numFmtId="164" fontId="6" fillId="0" borderId="7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1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2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right" vertical="top" wrapText="1"/>
    </xf>
    <xf numFmtId="164" fontId="6" fillId="0" borderId="14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5" xfId="0" applyNumberFormat="1" applyFont="1" applyFill="1" applyBorder="1" applyAlignment="1">
      <alignment horizontal="righ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164" fontId="8" fillId="0" borderId="16" xfId="0" applyNumberFormat="1" applyFont="1" applyFill="1" applyBorder="1" applyAlignment="1">
      <alignment horizontal="right" vertical="top" wrapText="1"/>
    </xf>
    <xf numFmtId="164" fontId="8" fillId="0" borderId="17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center"/>
    </xf>
    <xf numFmtId="164" fontId="5" fillId="0" borderId="9" xfId="0" applyNumberFormat="1" applyFont="1" applyFill="1" applyBorder="1" applyAlignment="1">
      <alignment horizontal="right" vertical="top" wrapText="1"/>
    </xf>
    <xf numFmtId="164" fontId="6" fillId="0" borderId="18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9" xfId="0" applyNumberFormat="1" applyFont="1" applyFill="1" applyBorder="1" applyAlignment="1">
      <alignment horizontal="right" vertical="top" wrapText="1"/>
    </xf>
    <xf numFmtId="166" fontId="1" fillId="0" borderId="6" xfId="20" applyNumberFormat="1" applyFill="1" applyBorder="1" applyAlignment="1" applyProtection="1">
      <alignment horizontal="right" vertical="top" wrapText="1"/>
      <protection locked="0"/>
    </xf>
    <xf numFmtId="166" fontId="1" fillId="0" borderId="6" xfId="20" applyNumberFormat="1" applyFill="1" applyBorder="1" applyAlignment="1">
      <alignment horizontal="right" vertical="top" wrapText="1"/>
    </xf>
    <xf numFmtId="166" fontId="1" fillId="0" borderId="6" xfId="20" applyNumberFormat="1" applyFill="1" applyBorder="1" applyAlignment="1" applyProtection="1">
      <alignment horizontal="right" vertical="top" wrapText="1"/>
      <protection/>
    </xf>
    <xf numFmtId="166" fontId="1" fillId="0" borderId="12" xfId="20" applyNumberFormat="1" applyFill="1" applyBorder="1" applyAlignment="1" applyProtection="1">
      <alignment horizontal="right" vertical="top" wrapText="1"/>
      <protection locked="0"/>
    </xf>
    <xf numFmtId="166" fontId="12" fillId="0" borderId="3" xfId="20" applyNumberFormat="1" applyFont="1" applyFill="1" applyBorder="1" applyAlignment="1">
      <alignment horizontal="right" vertical="top" wrapText="1"/>
    </xf>
    <xf numFmtId="166" fontId="12" fillId="0" borderId="6" xfId="2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workbookViewId="0" topLeftCell="A30">
      <selection activeCell="B39" sqref="B39"/>
    </sheetView>
  </sheetViews>
  <sheetFormatPr defaultColWidth="9.00390625" defaultRowHeight="12.75"/>
  <cols>
    <col min="1" max="1" width="28.25390625" style="0" customWidth="1"/>
    <col min="2" max="2" width="51.75390625" style="0" customWidth="1"/>
    <col min="3" max="3" width="14.75390625" style="0" customWidth="1"/>
    <col min="4" max="5" width="0" style="1" hidden="1" customWidth="1"/>
  </cols>
  <sheetData>
    <row r="1" spans="2:5" ht="59.25" customHeight="1">
      <c r="B1" s="48" t="s">
        <v>276</v>
      </c>
      <c r="C1" s="48"/>
      <c r="D1" s="2"/>
      <c r="E1" s="2"/>
    </row>
    <row r="2" ht="12.75" customHeight="1"/>
    <row r="3" spans="1:5" ht="62.25" customHeight="1">
      <c r="A3" s="49" t="s">
        <v>259</v>
      </c>
      <c r="B3" s="49"/>
      <c r="C3" s="49"/>
      <c r="D3" s="3"/>
      <c r="E3" s="3"/>
    </row>
    <row r="5" spans="1:5" ht="27" customHeight="1">
      <c r="A5" s="4" t="s">
        <v>0</v>
      </c>
      <c r="B5" s="5" t="s">
        <v>1</v>
      </c>
      <c r="C5" s="6" t="s">
        <v>2</v>
      </c>
      <c r="D5" s="7" t="s">
        <v>3</v>
      </c>
      <c r="E5" s="7" t="s">
        <v>4</v>
      </c>
    </row>
    <row r="6" spans="1:5" ht="15.75">
      <c r="A6" s="8" t="s">
        <v>5</v>
      </c>
      <c r="B6" s="9" t="s">
        <v>6</v>
      </c>
      <c r="C6" s="46">
        <f>C7+C11+C16+C18+C25+C29+C34+C42+C22+C31+C61</f>
        <v>23460000</v>
      </c>
      <c r="D6" s="10" t="e">
        <f>D7+D11+D16+D18+D25+D29+D34+D42</f>
        <v>#REF!</v>
      </c>
      <c r="E6" s="11" t="e">
        <f>E7+E11+E16+E18+E25+E29+E34+E42</f>
        <v>#REF!</v>
      </c>
    </row>
    <row r="7" spans="1:5" ht="15">
      <c r="A7" s="12" t="s">
        <v>7</v>
      </c>
      <c r="B7" s="13" t="s">
        <v>8</v>
      </c>
      <c r="C7" s="42">
        <f>C8</f>
        <v>16338000</v>
      </c>
      <c r="D7" s="15">
        <f>D8</f>
        <v>19646</v>
      </c>
      <c r="E7" s="16">
        <f>E8</f>
        <v>21493</v>
      </c>
    </row>
    <row r="8" spans="1:5" ht="15">
      <c r="A8" s="12" t="s">
        <v>9</v>
      </c>
      <c r="B8" s="13" t="s">
        <v>10</v>
      </c>
      <c r="C8" s="42">
        <f>C9</f>
        <v>16338000</v>
      </c>
      <c r="D8" s="14">
        <v>19646</v>
      </c>
      <c r="E8" s="16">
        <v>21493</v>
      </c>
    </row>
    <row r="9" spans="1:5" ht="15">
      <c r="A9" s="12" t="s">
        <v>11</v>
      </c>
      <c r="B9" s="13" t="s">
        <v>10</v>
      </c>
      <c r="C9" s="42">
        <v>16338000</v>
      </c>
      <c r="D9" s="17"/>
      <c r="E9" s="18"/>
    </row>
    <row r="10" spans="1:5" ht="15" hidden="1">
      <c r="A10" s="12" t="s">
        <v>12</v>
      </c>
      <c r="B10" s="13" t="s">
        <v>10</v>
      </c>
      <c r="C10" s="42"/>
      <c r="D10" s="17"/>
      <c r="E10" s="18"/>
    </row>
    <row r="11" spans="1:5" ht="15">
      <c r="A11" s="12" t="s">
        <v>13</v>
      </c>
      <c r="B11" s="13" t="s">
        <v>14</v>
      </c>
      <c r="C11" s="43">
        <f>C13+C14</f>
        <v>3287000</v>
      </c>
      <c r="D11" s="19">
        <f>D14+D15</f>
        <v>3012</v>
      </c>
      <c r="E11" s="19">
        <f>E14+E15</f>
        <v>3208</v>
      </c>
    </row>
    <row r="12" spans="1:5" ht="45" hidden="1">
      <c r="A12" s="12" t="s">
        <v>15</v>
      </c>
      <c r="B12" s="13" t="s">
        <v>16</v>
      </c>
      <c r="C12" s="43"/>
      <c r="D12" s="19"/>
      <c r="E12" s="18"/>
    </row>
    <row r="13" spans="1:5" ht="30">
      <c r="A13" s="12" t="s">
        <v>262</v>
      </c>
      <c r="B13" s="13" t="s">
        <v>263</v>
      </c>
      <c r="C13" s="43">
        <v>7000</v>
      </c>
      <c r="D13" s="19"/>
      <c r="E13" s="18"/>
    </row>
    <row r="14" spans="1:5" ht="30">
      <c r="A14" s="12" t="s">
        <v>264</v>
      </c>
      <c r="B14" s="13" t="s">
        <v>265</v>
      </c>
      <c r="C14" s="42">
        <v>3280000</v>
      </c>
      <c r="D14" s="14">
        <v>3000</v>
      </c>
      <c r="E14" s="16">
        <v>3196</v>
      </c>
    </row>
    <row r="15" spans="1:5" ht="15" hidden="1">
      <c r="A15" s="12" t="s">
        <v>17</v>
      </c>
      <c r="B15" s="13" t="s">
        <v>18</v>
      </c>
      <c r="C15" s="42"/>
      <c r="D15" s="14">
        <v>12</v>
      </c>
      <c r="E15" s="16">
        <v>12</v>
      </c>
    </row>
    <row r="16" spans="1:5" ht="30">
      <c r="A16" s="12" t="s">
        <v>19</v>
      </c>
      <c r="B16" s="13" t="s">
        <v>20</v>
      </c>
      <c r="C16" s="43">
        <f>C17</f>
        <v>30000</v>
      </c>
      <c r="D16" s="15">
        <f>D17</f>
        <v>30</v>
      </c>
      <c r="E16" s="16">
        <f>E17</f>
        <v>30</v>
      </c>
    </row>
    <row r="17" spans="1:5" ht="30">
      <c r="A17" s="12" t="s">
        <v>21</v>
      </c>
      <c r="B17" s="13" t="s">
        <v>22</v>
      </c>
      <c r="C17" s="42">
        <v>30000</v>
      </c>
      <c r="D17" s="14">
        <v>30</v>
      </c>
      <c r="E17" s="16">
        <v>30</v>
      </c>
    </row>
    <row r="18" spans="1:5" ht="15">
      <c r="A18" s="12" t="s">
        <v>23</v>
      </c>
      <c r="B18" s="13" t="s">
        <v>24</v>
      </c>
      <c r="C18" s="43">
        <f>C19</f>
        <v>337000</v>
      </c>
      <c r="D18" s="15" t="e">
        <f>D19+D21+#REF!</f>
        <v>#REF!</v>
      </c>
      <c r="E18" s="16" t="e">
        <f>E19+E21+#REF!</f>
        <v>#REF!</v>
      </c>
    </row>
    <row r="19" spans="1:5" ht="32.25" customHeight="1">
      <c r="A19" s="12" t="s">
        <v>25</v>
      </c>
      <c r="B19" s="13" t="s">
        <v>26</v>
      </c>
      <c r="C19" s="43">
        <f>C20</f>
        <v>337000</v>
      </c>
      <c r="D19" s="15">
        <f>D20</f>
        <v>285</v>
      </c>
      <c r="E19" s="16">
        <f>E20</f>
        <v>322</v>
      </c>
    </row>
    <row r="20" spans="1:5" ht="48.75" customHeight="1">
      <c r="A20" s="12" t="s">
        <v>27</v>
      </c>
      <c r="B20" s="13" t="s">
        <v>28</v>
      </c>
      <c r="C20" s="42">
        <v>337000</v>
      </c>
      <c r="D20" s="14">
        <v>285</v>
      </c>
      <c r="E20" s="16">
        <v>322</v>
      </c>
    </row>
    <row r="21" spans="1:5" ht="105" hidden="1">
      <c r="A21" s="12" t="s">
        <v>29</v>
      </c>
      <c r="B21" s="13" t="s">
        <v>30</v>
      </c>
      <c r="C21" s="42"/>
      <c r="D21" s="14">
        <v>1289</v>
      </c>
      <c r="E21" s="16">
        <v>1460</v>
      </c>
    </row>
    <row r="22" spans="1:5" ht="30" hidden="1">
      <c r="A22" s="12" t="s">
        <v>31</v>
      </c>
      <c r="B22" s="13" t="s">
        <v>32</v>
      </c>
      <c r="C22" s="42"/>
      <c r="D22" s="14"/>
      <c r="E22" s="16"/>
    </row>
    <row r="23" spans="1:5" ht="15" hidden="1">
      <c r="A23" s="12" t="s">
        <v>33</v>
      </c>
      <c r="B23" s="13" t="s">
        <v>34</v>
      </c>
      <c r="C23" s="42"/>
      <c r="D23" s="14"/>
      <c r="E23" s="16"/>
    </row>
    <row r="24" spans="1:5" ht="15" hidden="1">
      <c r="A24" s="12" t="s">
        <v>35</v>
      </c>
      <c r="B24" s="13" t="s">
        <v>36</v>
      </c>
      <c r="C24" s="42"/>
      <c r="D24" s="14"/>
      <c r="E24" s="16"/>
    </row>
    <row r="25" spans="1:5" ht="30">
      <c r="A25" s="12" t="s">
        <v>37</v>
      </c>
      <c r="B25" s="13" t="s">
        <v>38</v>
      </c>
      <c r="C25" s="43">
        <f>C26+C28</f>
        <v>1760000</v>
      </c>
      <c r="D25" s="15">
        <f>D26+D28</f>
        <v>1570</v>
      </c>
      <c r="E25" s="16">
        <f>E26+E28</f>
        <v>1620</v>
      </c>
    </row>
    <row r="26" spans="1:5" ht="75">
      <c r="A26" s="12" t="s">
        <v>39</v>
      </c>
      <c r="B26" s="13" t="s">
        <v>40</v>
      </c>
      <c r="C26" s="43">
        <f>C27</f>
        <v>810000</v>
      </c>
      <c r="D26" s="15">
        <f>D27</f>
        <v>670</v>
      </c>
      <c r="E26" s="16">
        <f>E27</f>
        <v>670</v>
      </c>
    </row>
    <row r="27" spans="1:5" ht="90">
      <c r="A27" s="12" t="s">
        <v>266</v>
      </c>
      <c r="B27" s="13" t="s">
        <v>41</v>
      </c>
      <c r="C27" s="42">
        <v>810000</v>
      </c>
      <c r="D27" s="14">
        <v>670</v>
      </c>
      <c r="E27" s="16">
        <v>670</v>
      </c>
    </row>
    <row r="28" spans="1:5" ht="75">
      <c r="A28" s="12" t="s">
        <v>42</v>
      </c>
      <c r="B28" s="13" t="s">
        <v>43</v>
      </c>
      <c r="C28" s="42">
        <v>950000</v>
      </c>
      <c r="D28" s="14">
        <v>900</v>
      </c>
      <c r="E28" s="16">
        <v>950</v>
      </c>
    </row>
    <row r="29" spans="1:5" ht="15">
      <c r="A29" s="12" t="s">
        <v>44</v>
      </c>
      <c r="B29" s="13" t="s">
        <v>45</v>
      </c>
      <c r="C29" s="43">
        <f>C30</f>
        <v>423000</v>
      </c>
      <c r="D29" s="15">
        <f>D30</f>
        <v>404</v>
      </c>
      <c r="E29" s="16">
        <f>E30</f>
        <v>444</v>
      </c>
    </row>
    <row r="30" spans="1:5" ht="32.25" customHeight="1">
      <c r="A30" s="12" t="s">
        <v>267</v>
      </c>
      <c r="B30" s="13" t="s">
        <v>268</v>
      </c>
      <c r="C30" s="42">
        <v>423000</v>
      </c>
      <c r="D30" s="14">
        <v>404</v>
      </c>
      <c r="E30" s="16">
        <v>444</v>
      </c>
    </row>
    <row r="31" spans="1:5" ht="60" hidden="1">
      <c r="A31" s="12" t="s">
        <v>46</v>
      </c>
      <c r="B31" s="13" t="s">
        <v>47</v>
      </c>
      <c r="C31" s="42"/>
      <c r="D31" s="14"/>
      <c r="E31" s="16"/>
    </row>
    <row r="32" spans="1:5" ht="60" hidden="1">
      <c r="A32" s="12" t="s">
        <v>48</v>
      </c>
      <c r="B32" s="13" t="s">
        <v>47</v>
      </c>
      <c r="C32" s="42"/>
      <c r="D32" s="14"/>
      <c r="E32" s="16"/>
    </row>
    <row r="33" spans="1:5" ht="60" hidden="1">
      <c r="A33" s="12" t="s">
        <v>49</v>
      </c>
      <c r="B33" s="13" t="s">
        <v>47</v>
      </c>
      <c r="C33" s="42"/>
      <c r="D33" s="14"/>
      <c r="E33" s="16"/>
    </row>
    <row r="34" spans="1:5" ht="30">
      <c r="A34" s="12" t="s">
        <v>50</v>
      </c>
      <c r="B34" s="13" t="s">
        <v>51</v>
      </c>
      <c r="C34" s="43">
        <f>C39+C38+C41</f>
        <v>550000</v>
      </c>
      <c r="D34" s="15">
        <f>D35+D36+D37</f>
        <v>50</v>
      </c>
      <c r="E34" s="16">
        <f>E35+E36+E37</f>
        <v>50</v>
      </c>
    </row>
    <row r="35" spans="1:5" ht="105" hidden="1">
      <c r="A35" s="12" t="s">
        <v>52</v>
      </c>
      <c r="B35" s="13" t="s">
        <v>53</v>
      </c>
      <c r="C35" s="42"/>
      <c r="D35" s="14"/>
      <c r="E35" s="16"/>
    </row>
    <row r="36" spans="1:5" ht="90" hidden="1">
      <c r="A36" s="12" t="s">
        <v>52</v>
      </c>
      <c r="B36" s="13" t="s">
        <v>54</v>
      </c>
      <c r="C36" s="42"/>
      <c r="D36" s="14">
        <v>50</v>
      </c>
      <c r="E36" s="16">
        <v>50</v>
      </c>
    </row>
    <row r="37" spans="1:5" ht="90" hidden="1">
      <c r="A37" s="12" t="s">
        <v>55</v>
      </c>
      <c r="B37" s="13" t="s">
        <v>56</v>
      </c>
      <c r="C37" s="42"/>
      <c r="D37" s="14"/>
      <c r="E37" s="16"/>
    </row>
    <row r="38" spans="1:5" ht="105">
      <c r="A38" s="12" t="s">
        <v>272</v>
      </c>
      <c r="B38" s="13" t="s">
        <v>273</v>
      </c>
      <c r="C38" s="42">
        <v>200000</v>
      </c>
      <c r="D38" s="17"/>
      <c r="E38" s="18"/>
    </row>
    <row r="39" spans="1:5" ht="60">
      <c r="A39" s="12" t="s">
        <v>277</v>
      </c>
      <c r="B39" s="13" t="s">
        <v>57</v>
      </c>
      <c r="C39" s="42">
        <v>50000</v>
      </c>
      <c r="D39" s="17"/>
      <c r="E39" s="18"/>
    </row>
    <row r="40" spans="1:5" ht="60" hidden="1">
      <c r="A40" s="12" t="s">
        <v>55</v>
      </c>
      <c r="B40" s="13" t="s">
        <v>58</v>
      </c>
      <c r="C40" s="42"/>
      <c r="D40" s="17"/>
      <c r="E40" s="18"/>
    </row>
    <row r="41" spans="1:5" ht="60">
      <c r="A41" s="12" t="s">
        <v>55</v>
      </c>
      <c r="B41" s="13" t="s">
        <v>274</v>
      </c>
      <c r="C41" s="42">
        <v>300000</v>
      </c>
      <c r="D41" s="17"/>
      <c r="E41" s="18"/>
    </row>
    <row r="42" spans="1:5" ht="15">
      <c r="A42" s="12" t="s">
        <v>59</v>
      </c>
      <c r="B42" s="13" t="s">
        <v>60</v>
      </c>
      <c r="C42" s="44">
        <f>C43+C44+C46+C47+C49+C50+C52+C53+C54+C55+C56+C57+C58+C59+C60</f>
        <v>735000</v>
      </c>
      <c r="D42" s="20" t="e">
        <f>D44+D46+D47+D50+D51+D52+#REF!+D53+D54+D55+D56+D57+D58+D59+D60</f>
        <v>#REF!</v>
      </c>
      <c r="E42" s="20" t="e">
        <f>E44+E46+E47+E50+E51+E52+#REF!+E53+E54+E55+E56+E57+E58+E59+E60</f>
        <v>#REF!</v>
      </c>
    </row>
    <row r="43" spans="1:8" ht="30">
      <c r="A43" s="12" t="s">
        <v>61</v>
      </c>
      <c r="B43" s="21" t="s">
        <v>62</v>
      </c>
      <c r="C43" s="42">
        <v>111000</v>
      </c>
      <c r="D43" s="20"/>
      <c r="E43" s="22"/>
      <c r="H43" t="s">
        <v>63</v>
      </c>
    </row>
    <row r="44" spans="1:5" ht="31.5" customHeight="1">
      <c r="A44" s="12" t="s">
        <v>269</v>
      </c>
      <c r="B44" s="21" t="s">
        <v>79</v>
      </c>
      <c r="C44" s="42">
        <v>2000</v>
      </c>
      <c r="D44" s="14">
        <v>13</v>
      </c>
      <c r="E44" s="23">
        <v>14</v>
      </c>
    </row>
    <row r="45" spans="1:5" ht="30" hidden="1">
      <c r="A45" s="12" t="s">
        <v>64</v>
      </c>
      <c r="B45" s="21" t="s">
        <v>65</v>
      </c>
      <c r="C45" s="42"/>
      <c r="D45" s="14"/>
      <c r="E45" s="23"/>
    </row>
    <row r="46" spans="1:5" ht="45">
      <c r="A46" s="12" t="s">
        <v>66</v>
      </c>
      <c r="B46" s="21" t="s">
        <v>67</v>
      </c>
      <c r="C46" s="42">
        <v>1000</v>
      </c>
      <c r="D46" s="14">
        <v>1</v>
      </c>
      <c r="E46" s="23">
        <v>1</v>
      </c>
    </row>
    <row r="47" spans="1:5" ht="60">
      <c r="A47" s="12" t="s">
        <v>68</v>
      </c>
      <c r="B47" s="21" t="s">
        <v>69</v>
      </c>
      <c r="C47" s="42">
        <v>96000</v>
      </c>
      <c r="D47" s="14">
        <v>48</v>
      </c>
      <c r="E47" s="23">
        <v>50</v>
      </c>
    </row>
    <row r="48" spans="1:5" ht="90" hidden="1">
      <c r="A48" s="12" t="s">
        <v>70</v>
      </c>
      <c r="B48" s="21" t="s">
        <v>71</v>
      </c>
      <c r="C48" s="42"/>
      <c r="D48" s="14"/>
      <c r="E48" s="23"/>
    </row>
    <row r="49" spans="1:5" ht="45">
      <c r="A49" s="12" t="s">
        <v>270</v>
      </c>
      <c r="B49" s="21" t="s">
        <v>79</v>
      </c>
      <c r="C49" s="42">
        <v>1000</v>
      </c>
      <c r="D49" s="14"/>
      <c r="E49" s="23"/>
    </row>
    <row r="50" spans="1:5" ht="60">
      <c r="A50" s="12" t="s">
        <v>72</v>
      </c>
      <c r="B50" s="21" t="s">
        <v>73</v>
      </c>
      <c r="C50" s="42">
        <v>7000</v>
      </c>
      <c r="D50" s="14">
        <v>12</v>
      </c>
      <c r="E50" s="23">
        <v>13</v>
      </c>
    </row>
    <row r="51" spans="1:5" ht="75" hidden="1">
      <c r="A51" s="12" t="s">
        <v>74</v>
      </c>
      <c r="B51" s="21" t="s">
        <v>75</v>
      </c>
      <c r="C51" s="42"/>
      <c r="D51" s="14">
        <v>1</v>
      </c>
      <c r="E51" s="23">
        <v>1</v>
      </c>
    </row>
    <row r="52" spans="1:5" ht="60">
      <c r="A52" s="12" t="s">
        <v>76</v>
      </c>
      <c r="B52" s="21" t="s">
        <v>77</v>
      </c>
      <c r="C52" s="42">
        <v>110000</v>
      </c>
      <c r="D52" s="14">
        <v>156</v>
      </c>
      <c r="E52" s="23">
        <v>162</v>
      </c>
    </row>
    <row r="53" spans="1:5" ht="45">
      <c r="A53" s="12" t="s">
        <v>78</v>
      </c>
      <c r="B53" s="21" t="s">
        <v>79</v>
      </c>
      <c r="C53" s="42">
        <v>80000</v>
      </c>
      <c r="D53" s="14">
        <v>132</v>
      </c>
      <c r="E53" s="23">
        <v>137</v>
      </c>
    </row>
    <row r="54" spans="1:5" ht="45">
      <c r="A54" s="12" t="s">
        <v>80</v>
      </c>
      <c r="B54" s="21" t="s">
        <v>79</v>
      </c>
      <c r="C54" s="42">
        <v>117000</v>
      </c>
      <c r="D54" s="14">
        <v>84</v>
      </c>
      <c r="E54" s="23">
        <v>88</v>
      </c>
    </row>
    <row r="55" spans="1:5" ht="30">
      <c r="A55" s="12" t="s">
        <v>81</v>
      </c>
      <c r="B55" s="21" t="s">
        <v>65</v>
      </c>
      <c r="C55" s="42">
        <v>29000</v>
      </c>
      <c r="D55" s="14">
        <v>3</v>
      </c>
      <c r="E55" s="23">
        <v>3</v>
      </c>
    </row>
    <row r="56" spans="1:5" ht="45">
      <c r="A56" s="12" t="s">
        <v>82</v>
      </c>
      <c r="B56" s="21" t="s">
        <v>79</v>
      </c>
      <c r="C56" s="42">
        <v>7000</v>
      </c>
      <c r="D56" s="14">
        <v>100</v>
      </c>
      <c r="E56" s="23">
        <v>110</v>
      </c>
    </row>
    <row r="57" spans="1:5" ht="45">
      <c r="A57" s="12" t="s">
        <v>83</v>
      </c>
      <c r="B57" s="21" t="s">
        <v>79</v>
      </c>
      <c r="C57" s="42">
        <v>2000</v>
      </c>
      <c r="D57" s="14">
        <v>4</v>
      </c>
      <c r="E57" s="23">
        <v>4</v>
      </c>
    </row>
    <row r="58" spans="1:5" ht="32.25" customHeight="1">
      <c r="A58" s="12" t="s">
        <v>84</v>
      </c>
      <c r="B58" s="21" t="s">
        <v>85</v>
      </c>
      <c r="C58" s="42">
        <v>74000</v>
      </c>
      <c r="D58" s="14">
        <v>60</v>
      </c>
      <c r="E58" s="23">
        <v>62</v>
      </c>
    </row>
    <row r="59" spans="1:5" ht="45">
      <c r="A59" s="12" t="s">
        <v>86</v>
      </c>
      <c r="B59" s="21" t="s">
        <v>79</v>
      </c>
      <c r="C59" s="42">
        <v>10000</v>
      </c>
      <c r="D59" s="14">
        <v>24</v>
      </c>
      <c r="E59" s="23">
        <v>25</v>
      </c>
    </row>
    <row r="60" spans="1:5" ht="45.75" thickBot="1">
      <c r="A60" s="12" t="s">
        <v>87</v>
      </c>
      <c r="B60" s="21" t="s">
        <v>79</v>
      </c>
      <c r="C60" s="42">
        <v>88000</v>
      </c>
      <c r="D60" s="24">
        <v>36</v>
      </c>
      <c r="E60" s="25">
        <v>38</v>
      </c>
    </row>
    <row r="61" spans="1:5" ht="30.75" hidden="1" thickBot="1">
      <c r="A61" s="12" t="s">
        <v>88</v>
      </c>
      <c r="B61" s="21" t="s">
        <v>89</v>
      </c>
      <c r="C61" s="42"/>
      <c r="D61" s="26"/>
      <c r="E61" s="27"/>
    </row>
    <row r="62" spans="1:5" ht="18.75" customHeight="1">
      <c r="A62" s="28" t="s">
        <v>90</v>
      </c>
      <c r="B62" s="29" t="s">
        <v>91</v>
      </c>
      <c r="C62" s="47">
        <f>C63</f>
        <v>371300066</v>
      </c>
      <c r="D62" s="10" t="e">
        <f>D63</f>
        <v>#REF!</v>
      </c>
      <c r="E62" s="11" t="e">
        <f>E63</f>
        <v>#REF!</v>
      </c>
    </row>
    <row r="63" spans="1:5" ht="30">
      <c r="A63" s="12" t="s">
        <v>92</v>
      </c>
      <c r="B63" s="13" t="s">
        <v>93</v>
      </c>
      <c r="C63" s="43">
        <f>C64+C69+C115+C162</f>
        <v>371300066</v>
      </c>
      <c r="D63" s="19" t="e">
        <f>D64+D69+D115+D162</f>
        <v>#REF!</v>
      </c>
      <c r="E63" s="19" t="e">
        <f>E64+E69+E115+E162</f>
        <v>#REF!</v>
      </c>
    </row>
    <row r="64" spans="1:5" ht="30" customHeight="1">
      <c r="A64" s="28" t="s">
        <v>94</v>
      </c>
      <c r="B64" s="29" t="s">
        <v>95</v>
      </c>
      <c r="C64" s="47">
        <f>C66+C65</f>
        <v>91694000</v>
      </c>
      <c r="D64" s="30" t="e">
        <f>D65+#REF!+D66+#REF!</f>
        <v>#REF!</v>
      </c>
      <c r="E64" s="30" t="e">
        <f>E65+#REF!+E66+#REF!</f>
        <v>#REF!</v>
      </c>
    </row>
    <row r="65" spans="1:5" ht="30.75" customHeight="1">
      <c r="A65" s="12" t="s">
        <v>96</v>
      </c>
      <c r="B65" s="13" t="s">
        <v>97</v>
      </c>
      <c r="C65" s="42">
        <v>80477000</v>
      </c>
      <c r="D65" s="14">
        <v>94199</v>
      </c>
      <c r="E65" s="16">
        <v>81173</v>
      </c>
    </row>
    <row r="66" spans="1:5" ht="48" customHeight="1">
      <c r="A66" s="12" t="s">
        <v>98</v>
      </c>
      <c r="B66" s="13" t="s">
        <v>99</v>
      </c>
      <c r="C66" s="42">
        <v>11217000</v>
      </c>
      <c r="D66" s="14">
        <v>0</v>
      </c>
      <c r="E66" s="16">
        <v>0</v>
      </c>
    </row>
    <row r="67" spans="1:5" ht="0.75" customHeight="1">
      <c r="A67" s="12"/>
      <c r="B67" s="13"/>
      <c r="C67" s="42"/>
      <c r="D67" s="17"/>
      <c r="E67" s="18"/>
    </row>
    <row r="68" spans="1:5" ht="0.75" customHeight="1">
      <c r="A68" s="12"/>
      <c r="B68" s="13"/>
      <c r="C68" s="42"/>
      <c r="D68" s="17"/>
      <c r="E68" s="18"/>
    </row>
    <row r="69" spans="1:5" ht="47.25" customHeight="1">
      <c r="A69" s="28" t="s">
        <v>100</v>
      </c>
      <c r="B69" s="29" t="s">
        <v>101</v>
      </c>
      <c r="C69" s="47">
        <f>SUM(C70:C114)</f>
        <v>97290438</v>
      </c>
      <c r="D69" s="30">
        <f>SUM(D70:D109)</f>
        <v>11004</v>
      </c>
      <c r="E69" s="30">
        <f>SUM(E70:E109)</f>
        <v>11620</v>
      </c>
    </row>
    <row r="70" spans="1:5" ht="12.75" customHeight="1" hidden="1">
      <c r="A70" s="12" t="s">
        <v>102</v>
      </c>
      <c r="B70" s="13" t="s">
        <v>103</v>
      </c>
      <c r="C70" s="42"/>
      <c r="D70" s="14">
        <v>0</v>
      </c>
      <c r="E70" s="16">
        <v>0</v>
      </c>
    </row>
    <row r="71" spans="1:5" ht="45" hidden="1">
      <c r="A71" s="12" t="s">
        <v>102</v>
      </c>
      <c r="B71" s="13" t="s">
        <v>104</v>
      </c>
      <c r="C71" s="42"/>
      <c r="D71" s="14">
        <v>381</v>
      </c>
      <c r="E71" s="16">
        <v>416</v>
      </c>
    </row>
    <row r="72" spans="1:5" ht="60" hidden="1">
      <c r="A72" s="12" t="s">
        <v>105</v>
      </c>
      <c r="B72" s="13" t="s">
        <v>106</v>
      </c>
      <c r="C72" s="42"/>
      <c r="D72" s="14"/>
      <c r="E72" s="16"/>
    </row>
    <row r="73" spans="1:5" ht="75" hidden="1">
      <c r="A73" s="12" t="s">
        <v>105</v>
      </c>
      <c r="B73" s="13" t="s">
        <v>107</v>
      </c>
      <c r="C73" s="42"/>
      <c r="D73" s="14"/>
      <c r="E73" s="16"/>
    </row>
    <row r="74" spans="1:5" ht="12.75" customHeight="1" hidden="1">
      <c r="A74" s="12" t="s">
        <v>108</v>
      </c>
      <c r="B74" s="13" t="s">
        <v>109</v>
      </c>
      <c r="C74" s="42"/>
      <c r="D74" s="14"/>
      <c r="E74" s="16"/>
    </row>
    <row r="75" spans="1:5" ht="75" hidden="1">
      <c r="A75" s="12" t="s">
        <v>110</v>
      </c>
      <c r="B75" s="13" t="s">
        <v>111</v>
      </c>
      <c r="C75" s="42">
        <v>0</v>
      </c>
      <c r="D75" s="14">
        <v>800</v>
      </c>
      <c r="E75" s="16">
        <v>900</v>
      </c>
    </row>
    <row r="76" spans="1:5" ht="30" hidden="1">
      <c r="A76" s="12" t="s">
        <v>253</v>
      </c>
      <c r="B76" s="13" t="s">
        <v>252</v>
      </c>
      <c r="C76" s="42"/>
      <c r="D76" s="14"/>
      <c r="E76" s="16"/>
    </row>
    <row r="77" spans="1:5" ht="30">
      <c r="A77" s="12" t="s">
        <v>271</v>
      </c>
      <c r="B77" s="13" t="s">
        <v>112</v>
      </c>
      <c r="C77" s="42">
        <v>620000</v>
      </c>
      <c r="D77" s="14"/>
      <c r="E77" s="16"/>
    </row>
    <row r="78" spans="1:5" ht="75.75" customHeight="1">
      <c r="A78" s="12" t="s">
        <v>275</v>
      </c>
      <c r="B78" s="13" t="s">
        <v>113</v>
      </c>
      <c r="C78" s="42">
        <v>61611000</v>
      </c>
      <c r="D78" s="14">
        <v>7087</v>
      </c>
      <c r="E78" s="16">
        <v>7754</v>
      </c>
    </row>
    <row r="79" spans="1:5" ht="12.75" customHeight="1" hidden="1">
      <c r="A79" s="12" t="s">
        <v>114</v>
      </c>
      <c r="B79" s="13" t="s">
        <v>115</v>
      </c>
      <c r="C79" s="42"/>
      <c r="D79" s="14"/>
      <c r="E79" s="16"/>
    </row>
    <row r="80" spans="1:5" ht="105" hidden="1">
      <c r="A80" s="12" t="s">
        <v>116</v>
      </c>
      <c r="B80" s="13" t="s">
        <v>117</v>
      </c>
      <c r="C80" s="42">
        <v>0</v>
      </c>
      <c r="D80" s="14"/>
      <c r="E80" s="16">
        <v>0</v>
      </c>
    </row>
    <row r="81" spans="1:5" ht="90" hidden="1">
      <c r="A81" s="12" t="s">
        <v>118</v>
      </c>
      <c r="B81" s="13" t="s">
        <v>119</v>
      </c>
      <c r="C81" s="42">
        <v>0</v>
      </c>
      <c r="D81" s="14">
        <v>0</v>
      </c>
      <c r="E81" s="16"/>
    </row>
    <row r="82" spans="1:5" ht="12.75" customHeight="1" hidden="1">
      <c r="A82" s="12" t="s">
        <v>120</v>
      </c>
      <c r="B82" s="13" t="s">
        <v>121</v>
      </c>
      <c r="C82" s="42"/>
      <c r="D82" s="14"/>
      <c r="E82" s="16"/>
    </row>
    <row r="83" spans="1:5" ht="48" customHeight="1">
      <c r="A83" s="12" t="s">
        <v>122</v>
      </c>
      <c r="B83" s="13" t="s">
        <v>123</v>
      </c>
      <c r="C83" s="42">
        <v>1851000</v>
      </c>
      <c r="D83" s="14"/>
      <c r="E83" s="16"/>
    </row>
    <row r="84" spans="1:5" ht="46.5" customHeight="1">
      <c r="A84" s="12" t="s">
        <v>122</v>
      </c>
      <c r="B84" s="13" t="s">
        <v>123</v>
      </c>
      <c r="C84" s="42">
        <v>4000000</v>
      </c>
      <c r="D84" s="14"/>
      <c r="E84" s="16"/>
    </row>
    <row r="85" spans="1:5" ht="65.25" customHeight="1" hidden="1">
      <c r="A85" s="12" t="s">
        <v>243</v>
      </c>
      <c r="B85" s="13" t="s">
        <v>244</v>
      </c>
      <c r="C85" s="42"/>
      <c r="D85" s="14"/>
      <c r="E85" s="16"/>
    </row>
    <row r="86" spans="1:5" ht="1.5" customHeight="1">
      <c r="A86" s="12" t="s">
        <v>118</v>
      </c>
      <c r="B86" s="13" t="s">
        <v>124</v>
      </c>
      <c r="C86" s="42"/>
      <c r="D86" s="14"/>
      <c r="E86" s="16"/>
    </row>
    <row r="87" spans="1:5" ht="12.75" customHeight="1" hidden="1">
      <c r="A87" s="12" t="s">
        <v>125</v>
      </c>
      <c r="B87" s="13" t="s">
        <v>126</v>
      </c>
      <c r="C87" s="42"/>
      <c r="D87" s="14"/>
      <c r="E87" s="16"/>
    </row>
    <row r="88" spans="1:5" ht="12.75" customHeight="1" hidden="1">
      <c r="A88" s="12" t="s">
        <v>127</v>
      </c>
      <c r="B88" s="13" t="s">
        <v>128</v>
      </c>
      <c r="C88" s="42"/>
      <c r="D88" s="14"/>
      <c r="E88" s="16"/>
    </row>
    <row r="89" spans="1:5" ht="12.75" customHeight="1" hidden="1">
      <c r="A89" s="12" t="s">
        <v>129</v>
      </c>
      <c r="B89" s="13" t="s">
        <v>130</v>
      </c>
      <c r="C89" s="42"/>
      <c r="D89" s="14"/>
      <c r="E89" s="16"/>
    </row>
    <row r="90" spans="1:5" ht="0.75" customHeight="1" hidden="1">
      <c r="A90" s="12" t="s">
        <v>125</v>
      </c>
      <c r="B90" s="13" t="s">
        <v>241</v>
      </c>
      <c r="C90" s="42"/>
      <c r="D90" s="14"/>
      <c r="E90" s="16"/>
    </row>
    <row r="91" spans="1:5" ht="109.5" customHeight="1" hidden="1">
      <c r="A91" s="12" t="s">
        <v>237</v>
      </c>
      <c r="B91" s="13" t="s">
        <v>239</v>
      </c>
      <c r="C91" s="42"/>
      <c r="D91" s="14"/>
      <c r="E91" s="16"/>
    </row>
    <row r="92" spans="1:5" ht="47.25" customHeight="1" hidden="1">
      <c r="A92" s="12" t="s">
        <v>129</v>
      </c>
      <c r="B92" s="13" t="s">
        <v>242</v>
      </c>
      <c r="C92" s="42"/>
      <c r="D92" s="14"/>
      <c r="E92" s="16"/>
    </row>
    <row r="93" spans="1:5" ht="78.75" customHeight="1" hidden="1">
      <c r="A93" s="12" t="s">
        <v>238</v>
      </c>
      <c r="B93" s="13" t="s">
        <v>240</v>
      </c>
      <c r="C93" s="42"/>
      <c r="D93" s="14"/>
      <c r="E93" s="16"/>
    </row>
    <row r="94" spans="1:5" ht="18" customHeight="1">
      <c r="A94" s="12" t="s">
        <v>131</v>
      </c>
      <c r="B94" s="13" t="s">
        <v>132</v>
      </c>
      <c r="C94" s="42">
        <v>3616108</v>
      </c>
      <c r="D94" s="14">
        <v>53</v>
      </c>
      <c r="E94" s="16">
        <v>58</v>
      </c>
    </row>
    <row r="95" spans="1:5" ht="18" customHeight="1">
      <c r="A95" s="12" t="s">
        <v>133</v>
      </c>
      <c r="B95" s="13" t="s">
        <v>132</v>
      </c>
      <c r="C95" s="42">
        <v>22707000</v>
      </c>
      <c r="D95" s="14">
        <v>1300</v>
      </c>
      <c r="E95" s="16">
        <v>1400</v>
      </c>
    </row>
    <row r="96" spans="1:5" ht="17.25" customHeight="1">
      <c r="A96" s="12" t="s">
        <v>134</v>
      </c>
      <c r="B96" s="13" t="s">
        <v>132</v>
      </c>
      <c r="C96" s="42">
        <v>2397130</v>
      </c>
      <c r="D96" s="14"/>
      <c r="E96" s="16"/>
    </row>
    <row r="97" spans="1:5" ht="17.25" customHeight="1" hidden="1">
      <c r="A97" s="12" t="s">
        <v>135</v>
      </c>
      <c r="B97" s="13" t="s">
        <v>132</v>
      </c>
      <c r="C97" s="42"/>
      <c r="D97" s="14"/>
      <c r="E97" s="16"/>
    </row>
    <row r="98" spans="1:5" ht="17.25" customHeight="1" hidden="1">
      <c r="A98" s="12" t="s">
        <v>135</v>
      </c>
      <c r="B98" s="13" t="s">
        <v>132</v>
      </c>
      <c r="C98" s="42"/>
      <c r="D98" s="14"/>
      <c r="E98" s="16"/>
    </row>
    <row r="99" spans="1:5" ht="18" customHeight="1">
      <c r="A99" s="12" t="s">
        <v>136</v>
      </c>
      <c r="B99" s="13" t="s">
        <v>132</v>
      </c>
      <c r="C99" s="42">
        <v>488200</v>
      </c>
      <c r="D99" s="14">
        <v>0</v>
      </c>
      <c r="E99" s="16">
        <v>0</v>
      </c>
    </row>
    <row r="100" spans="1:5" ht="12.75" customHeight="1" hidden="1">
      <c r="A100" s="12" t="s">
        <v>136</v>
      </c>
      <c r="B100" s="13" t="s">
        <v>137</v>
      </c>
      <c r="C100" s="42"/>
      <c r="D100" s="14">
        <v>337</v>
      </c>
      <c r="E100" s="16">
        <v>369</v>
      </c>
    </row>
    <row r="101" spans="1:5" ht="12.75" customHeight="1" hidden="1">
      <c r="A101" s="12" t="s">
        <v>138</v>
      </c>
      <c r="B101" s="13" t="s">
        <v>139</v>
      </c>
      <c r="C101" s="42"/>
      <c r="D101" s="14">
        <v>285</v>
      </c>
      <c r="E101" s="16">
        <v>312</v>
      </c>
    </row>
    <row r="102" spans="1:5" ht="12.75" customHeight="1" hidden="1">
      <c r="A102" s="12" t="s">
        <v>133</v>
      </c>
      <c r="B102" s="13" t="s">
        <v>140</v>
      </c>
      <c r="C102" s="42"/>
      <c r="D102" s="14"/>
      <c r="E102" s="16"/>
    </row>
    <row r="103" spans="1:5" ht="12.75" customHeight="1" hidden="1">
      <c r="A103" s="12" t="s">
        <v>136</v>
      </c>
      <c r="B103" s="13" t="s">
        <v>141</v>
      </c>
      <c r="C103" s="42"/>
      <c r="D103" s="14">
        <v>100</v>
      </c>
      <c r="E103" s="16">
        <v>0</v>
      </c>
    </row>
    <row r="104" spans="1:5" ht="12.75" customHeight="1" hidden="1">
      <c r="A104" s="12" t="s">
        <v>136</v>
      </c>
      <c r="B104" s="13" t="s">
        <v>142</v>
      </c>
      <c r="C104" s="42"/>
      <c r="D104" s="14">
        <v>126</v>
      </c>
      <c r="E104" s="16">
        <v>0</v>
      </c>
    </row>
    <row r="105" spans="1:5" ht="45" hidden="1">
      <c r="A105" s="12" t="s">
        <v>136</v>
      </c>
      <c r="B105" s="13" t="s">
        <v>143</v>
      </c>
      <c r="C105" s="42"/>
      <c r="D105" s="14">
        <v>0</v>
      </c>
      <c r="E105" s="16"/>
    </row>
    <row r="106" spans="1:5" ht="12.75" customHeight="1" hidden="1">
      <c r="A106" s="12" t="s">
        <v>133</v>
      </c>
      <c r="B106" s="13" t="s">
        <v>144</v>
      </c>
      <c r="C106" s="42"/>
      <c r="D106" s="14">
        <v>139</v>
      </c>
      <c r="E106" s="16"/>
    </row>
    <row r="107" spans="1:5" ht="12.75" customHeight="1" hidden="1">
      <c r="A107" s="12" t="s">
        <v>134</v>
      </c>
      <c r="B107" s="13" t="s">
        <v>145</v>
      </c>
      <c r="C107" s="42"/>
      <c r="D107" s="14"/>
      <c r="E107" s="16"/>
    </row>
    <row r="108" spans="1:5" ht="12.75" customHeight="1" hidden="1">
      <c r="A108" s="12" t="s">
        <v>134</v>
      </c>
      <c r="B108" s="13" t="s">
        <v>146</v>
      </c>
      <c r="C108" s="42"/>
      <c r="D108" s="14">
        <v>376</v>
      </c>
      <c r="E108" s="16">
        <v>411</v>
      </c>
    </row>
    <row r="109" spans="1:5" ht="12.75" customHeight="1" hidden="1">
      <c r="A109" s="12" t="s">
        <v>136</v>
      </c>
      <c r="B109" s="13" t="s">
        <v>147</v>
      </c>
      <c r="C109" s="42"/>
      <c r="D109" s="14">
        <v>20</v>
      </c>
      <c r="E109" s="16"/>
    </row>
    <row r="110" spans="1:5" ht="12.75" customHeight="1" hidden="1">
      <c r="A110" s="12" t="s">
        <v>136</v>
      </c>
      <c r="B110" s="13" t="s">
        <v>148</v>
      </c>
      <c r="C110" s="42"/>
      <c r="D110" s="14"/>
      <c r="E110" s="16"/>
    </row>
    <row r="111" spans="1:5" ht="12.75" customHeight="1" hidden="1">
      <c r="A111" s="12" t="s">
        <v>136</v>
      </c>
      <c r="B111" s="13" t="s">
        <v>149</v>
      </c>
      <c r="C111" s="42"/>
      <c r="D111" s="14"/>
      <c r="E111" s="16"/>
    </row>
    <row r="112" spans="1:5" ht="12.75" customHeight="1" hidden="1">
      <c r="A112" s="12" t="s">
        <v>150</v>
      </c>
      <c r="B112" s="13" t="s">
        <v>151</v>
      </c>
      <c r="C112" s="42"/>
      <c r="D112" s="17"/>
      <c r="E112" s="18"/>
    </row>
    <row r="113" spans="1:5" ht="12.75" customHeight="1" hidden="1">
      <c r="A113" s="12" t="s">
        <v>136</v>
      </c>
      <c r="B113" s="13" t="s">
        <v>152</v>
      </c>
      <c r="C113" s="45"/>
      <c r="D113" s="17"/>
      <c r="E113" s="18"/>
    </row>
    <row r="114" spans="1:5" ht="18.75" customHeight="1">
      <c r="A114" s="12" t="s">
        <v>153</v>
      </c>
      <c r="B114" s="13" t="s">
        <v>132</v>
      </c>
      <c r="C114" s="42"/>
      <c r="D114" s="17"/>
      <c r="E114" s="18"/>
    </row>
    <row r="115" spans="1:5" ht="33.75" customHeight="1">
      <c r="A115" s="28" t="s">
        <v>251</v>
      </c>
      <c r="B115" s="29" t="s">
        <v>154</v>
      </c>
      <c r="C115" s="47">
        <f>SUM(C116:C161)</f>
        <v>176274628</v>
      </c>
      <c r="D115" s="30">
        <f>SUM(D116:D156)</f>
        <v>102831</v>
      </c>
      <c r="E115" s="30">
        <f>SUM(E116:E156)</f>
        <v>113153</v>
      </c>
    </row>
    <row r="116" spans="1:5" ht="43.5" customHeight="1">
      <c r="A116" s="12" t="s">
        <v>155</v>
      </c>
      <c r="B116" s="13" t="s">
        <v>156</v>
      </c>
      <c r="C116" s="42">
        <v>5958000</v>
      </c>
      <c r="D116" s="14"/>
      <c r="E116" s="16"/>
    </row>
    <row r="117" spans="1:5" ht="0.75" customHeight="1">
      <c r="A117" s="12" t="s">
        <v>157</v>
      </c>
      <c r="B117" s="13" t="s">
        <v>158</v>
      </c>
      <c r="C117" s="42"/>
      <c r="D117" s="14"/>
      <c r="E117" s="16"/>
    </row>
    <row r="118" spans="1:5" ht="46.5" customHeight="1">
      <c r="A118" s="12" t="s">
        <v>159</v>
      </c>
      <c r="B118" s="13" t="s">
        <v>160</v>
      </c>
      <c r="C118" s="42">
        <v>870000</v>
      </c>
      <c r="D118" s="14"/>
      <c r="E118" s="16"/>
    </row>
    <row r="119" spans="1:5" ht="60.75" customHeight="1">
      <c r="A119" s="12" t="s">
        <v>161</v>
      </c>
      <c r="B119" s="13" t="s">
        <v>162</v>
      </c>
      <c r="C119" s="42">
        <v>771000</v>
      </c>
      <c r="D119" s="14"/>
      <c r="E119" s="16"/>
    </row>
    <row r="120" spans="1:5" ht="12.75" customHeight="1" hidden="1">
      <c r="A120" s="12" t="s">
        <v>163</v>
      </c>
      <c r="B120" s="13" t="s">
        <v>164</v>
      </c>
      <c r="C120" s="42"/>
      <c r="D120" s="14">
        <v>5354</v>
      </c>
      <c r="E120" s="16">
        <v>6111</v>
      </c>
    </row>
    <row r="121" spans="1:5" ht="12.75" customHeight="1" hidden="1">
      <c r="A121" s="12" t="s">
        <v>163</v>
      </c>
      <c r="B121" s="13" t="s">
        <v>165</v>
      </c>
      <c r="C121" s="42"/>
      <c r="D121" s="14">
        <v>4800</v>
      </c>
      <c r="E121" s="16">
        <v>5000</v>
      </c>
    </row>
    <row r="122" spans="1:5" ht="49.5" customHeight="1">
      <c r="A122" s="12" t="s">
        <v>260</v>
      </c>
      <c r="B122" s="13" t="s">
        <v>261</v>
      </c>
      <c r="C122" s="42">
        <v>5828</v>
      </c>
      <c r="D122" s="14"/>
      <c r="E122" s="16"/>
    </row>
    <row r="123" spans="1:5" ht="68.25" customHeight="1">
      <c r="A123" s="12" t="s">
        <v>166</v>
      </c>
      <c r="B123" s="13" t="s">
        <v>167</v>
      </c>
      <c r="C123" s="42">
        <v>114000</v>
      </c>
      <c r="D123" s="14">
        <v>94</v>
      </c>
      <c r="E123" s="16">
        <v>100</v>
      </c>
    </row>
    <row r="124" spans="1:5" ht="45" customHeight="1">
      <c r="A124" s="12" t="s">
        <v>168</v>
      </c>
      <c r="B124" s="13" t="s">
        <v>169</v>
      </c>
      <c r="C124" s="42">
        <v>549000</v>
      </c>
      <c r="D124" s="14"/>
      <c r="E124" s="16"/>
    </row>
    <row r="125" spans="1:5" ht="51.75" customHeight="1">
      <c r="A125" s="12" t="s">
        <v>170</v>
      </c>
      <c r="B125" s="13" t="s">
        <v>171</v>
      </c>
      <c r="C125" s="42">
        <v>94000</v>
      </c>
      <c r="D125" s="14"/>
      <c r="E125" s="16"/>
    </row>
    <row r="126" spans="1:5" ht="45" customHeight="1">
      <c r="A126" s="12" t="s">
        <v>172</v>
      </c>
      <c r="B126" s="13" t="s">
        <v>173</v>
      </c>
      <c r="C126" s="42">
        <v>918000</v>
      </c>
      <c r="D126" s="14"/>
      <c r="E126" s="16"/>
    </row>
    <row r="127" spans="1:5" ht="45" customHeight="1">
      <c r="A127" s="12" t="s">
        <v>174</v>
      </c>
      <c r="B127" s="13" t="s">
        <v>175</v>
      </c>
      <c r="C127" s="42">
        <v>4418000</v>
      </c>
      <c r="D127" s="14">
        <v>2678</v>
      </c>
      <c r="E127" s="16">
        <v>2930</v>
      </c>
    </row>
    <row r="128" spans="1:5" ht="45" customHeight="1" hidden="1">
      <c r="A128" s="12" t="s">
        <v>236</v>
      </c>
      <c r="B128" s="13" t="s">
        <v>177</v>
      </c>
      <c r="C128" s="42"/>
      <c r="D128" s="14"/>
      <c r="E128" s="16"/>
    </row>
    <row r="129" spans="1:5" ht="45.75" customHeight="1">
      <c r="A129" s="12" t="s">
        <v>176</v>
      </c>
      <c r="B129" s="13" t="s">
        <v>177</v>
      </c>
      <c r="C129" s="42">
        <v>93630628</v>
      </c>
      <c r="D129" s="14"/>
      <c r="E129" s="16"/>
    </row>
    <row r="130" spans="1:5" ht="44.25" customHeight="1" hidden="1">
      <c r="A130" s="12" t="s">
        <v>178</v>
      </c>
      <c r="B130" s="13" t="s">
        <v>177</v>
      </c>
      <c r="C130" s="42"/>
      <c r="D130" s="14"/>
      <c r="E130" s="16"/>
    </row>
    <row r="131" spans="1:5" ht="0.75" customHeight="1">
      <c r="A131" s="12" t="s">
        <v>179</v>
      </c>
      <c r="B131" s="13" t="s">
        <v>177</v>
      </c>
      <c r="C131" s="42"/>
      <c r="D131" s="14"/>
      <c r="E131" s="16"/>
    </row>
    <row r="132" spans="1:5" ht="46.5" customHeight="1">
      <c r="A132" s="12" t="s">
        <v>163</v>
      </c>
      <c r="B132" s="13" t="s">
        <v>180</v>
      </c>
      <c r="C132" s="42">
        <v>56382900</v>
      </c>
      <c r="D132" s="14">
        <v>6030</v>
      </c>
      <c r="E132" s="16">
        <v>6597</v>
      </c>
    </row>
    <row r="133" spans="1:5" ht="45.75" customHeight="1">
      <c r="A133" s="12" t="s">
        <v>181</v>
      </c>
      <c r="B133" s="13" t="s">
        <v>180</v>
      </c>
      <c r="C133" s="42">
        <v>324100</v>
      </c>
      <c r="D133" s="14">
        <v>11</v>
      </c>
      <c r="E133" s="16">
        <v>12</v>
      </c>
    </row>
    <row r="134" spans="1:5" ht="15" hidden="1">
      <c r="A134" s="12" t="s">
        <v>163</v>
      </c>
      <c r="B134" s="13" t="s">
        <v>182</v>
      </c>
      <c r="C134" s="42"/>
      <c r="D134" s="14">
        <v>4533</v>
      </c>
      <c r="E134" s="16">
        <v>4960</v>
      </c>
    </row>
    <row r="135" spans="1:5" ht="12.75" customHeight="1" hidden="1">
      <c r="A135" s="12" t="s">
        <v>176</v>
      </c>
      <c r="B135" s="13" t="s">
        <v>183</v>
      </c>
      <c r="C135" s="42"/>
      <c r="D135" s="14">
        <v>553</v>
      </c>
      <c r="E135" s="16">
        <v>605</v>
      </c>
    </row>
    <row r="136" spans="1:5" ht="180" hidden="1">
      <c r="A136" s="12" t="s">
        <v>184</v>
      </c>
      <c r="B136" s="13" t="s">
        <v>185</v>
      </c>
      <c r="C136" s="42"/>
      <c r="D136" s="14"/>
      <c r="E136" s="16"/>
    </row>
    <row r="137" spans="1:5" ht="45" hidden="1">
      <c r="A137" s="12" t="s">
        <v>186</v>
      </c>
      <c r="B137" s="13" t="s">
        <v>187</v>
      </c>
      <c r="C137" s="42"/>
      <c r="D137" s="14"/>
      <c r="E137" s="16"/>
    </row>
    <row r="138" spans="1:5" ht="12.75" customHeight="1" hidden="1">
      <c r="A138" s="12" t="s">
        <v>176</v>
      </c>
      <c r="B138" s="13" t="s">
        <v>188</v>
      </c>
      <c r="C138" s="42"/>
      <c r="D138" s="14">
        <v>440</v>
      </c>
      <c r="E138" s="16">
        <v>481</v>
      </c>
    </row>
    <row r="139" spans="1:5" ht="12.75" customHeight="1" hidden="1">
      <c r="A139" s="12" t="s">
        <v>179</v>
      </c>
      <c r="B139" s="13" t="s">
        <v>177</v>
      </c>
      <c r="C139" s="42"/>
      <c r="D139" s="14">
        <v>94</v>
      </c>
      <c r="E139" s="16">
        <v>94</v>
      </c>
    </row>
    <row r="140" spans="1:5" ht="12.75" customHeight="1" hidden="1">
      <c r="A140" s="12" t="s">
        <v>179</v>
      </c>
      <c r="B140" s="13" t="s">
        <v>189</v>
      </c>
      <c r="C140" s="42"/>
      <c r="D140" s="14">
        <v>161</v>
      </c>
      <c r="E140" s="16">
        <v>161</v>
      </c>
    </row>
    <row r="141" spans="1:5" ht="12.75" customHeight="1" hidden="1">
      <c r="A141" s="12" t="s">
        <v>176</v>
      </c>
      <c r="B141" s="13" t="s">
        <v>190</v>
      </c>
      <c r="C141" s="42"/>
      <c r="D141" s="14">
        <v>58843</v>
      </c>
      <c r="E141" s="16">
        <v>64328</v>
      </c>
    </row>
    <row r="142" spans="1:5" ht="12.75" customHeight="1" hidden="1">
      <c r="A142" s="12" t="s">
        <v>176</v>
      </c>
      <c r="B142" s="13" t="s">
        <v>191</v>
      </c>
      <c r="C142" s="42"/>
      <c r="D142" s="14">
        <v>4561</v>
      </c>
      <c r="E142" s="16">
        <v>4990</v>
      </c>
    </row>
    <row r="143" spans="1:5" ht="12.75" customHeight="1" hidden="1">
      <c r="A143" s="12" t="s">
        <v>181</v>
      </c>
      <c r="B143" s="13" t="s">
        <v>192</v>
      </c>
      <c r="C143" s="42"/>
      <c r="D143" s="14">
        <v>583</v>
      </c>
      <c r="E143" s="16">
        <v>583</v>
      </c>
    </row>
    <row r="144" spans="1:5" ht="12.75" customHeight="1" hidden="1">
      <c r="A144" s="12" t="s">
        <v>163</v>
      </c>
      <c r="B144" s="13" t="s">
        <v>193</v>
      </c>
      <c r="C144" s="42"/>
      <c r="D144" s="14">
        <v>4030</v>
      </c>
      <c r="E144" s="16">
        <v>4409</v>
      </c>
    </row>
    <row r="145" spans="1:5" ht="12.75" customHeight="1" hidden="1">
      <c r="A145" s="12" t="s">
        <v>176</v>
      </c>
      <c r="B145" s="13" t="s">
        <v>194</v>
      </c>
      <c r="C145" s="42"/>
      <c r="D145" s="14">
        <v>344</v>
      </c>
      <c r="E145" s="16">
        <v>376</v>
      </c>
    </row>
    <row r="146" spans="1:5" ht="30" hidden="1">
      <c r="A146" s="12" t="s">
        <v>195</v>
      </c>
      <c r="B146" s="13" t="s">
        <v>196</v>
      </c>
      <c r="C146" s="42"/>
      <c r="D146" s="14"/>
      <c r="E146" s="16"/>
    </row>
    <row r="147" spans="1:5" ht="30" hidden="1">
      <c r="A147" s="12" t="s">
        <v>197</v>
      </c>
      <c r="B147" s="13" t="s">
        <v>198</v>
      </c>
      <c r="C147" s="42"/>
      <c r="D147" s="14"/>
      <c r="E147" s="16"/>
    </row>
    <row r="148" spans="1:5" ht="12.75" customHeight="1" hidden="1">
      <c r="A148" s="12" t="s">
        <v>163</v>
      </c>
      <c r="B148" s="13" t="s">
        <v>199</v>
      </c>
      <c r="C148" s="42"/>
      <c r="D148" s="14"/>
      <c r="E148" s="16"/>
    </row>
    <row r="149" spans="1:5" ht="12.75" customHeight="1" hidden="1">
      <c r="A149" s="12" t="s">
        <v>163</v>
      </c>
      <c r="B149" s="13" t="s">
        <v>200</v>
      </c>
      <c r="C149" s="42"/>
      <c r="D149" s="14">
        <v>153</v>
      </c>
      <c r="E149" s="16">
        <v>168</v>
      </c>
    </row>
    <row r="150" spans="1:5" ht="12.75" customHeight="1" hidden="1">
      <c r="A150" s="12" t="s">
        <v>163</v>
      </c>
      <c r="B150" s="13" t="s">
        <v>201</v>
      </c>
      <c r="C150" s="42"/>
      <c r="D150" s="14">
        <v>1551</v>
      </c>
      <c r="E150" s="16">
        <v>1696</v>
      </c>
    </row>
    <row r="151" spans="1:5" ht="75" hidden="1">
      <c r="A151" s="12" t="s">
        <v>163</v>
      </c>
      <c r="B151" s="13" t="s">
        <v>202</v>
      </c>
      <c r="C151" s="42"/>
      <c r="D151" s="14"/>
      <c r="E151" s="16"/>
    </row>
    <row r="152" spans="1:5" ht="12.75" customHeight="1" hidden="1">
      <c r="A152" s="12" t="s">
        <v>203</v>
      </c>
      <c r="B152" s="13" t="s">
        <v>204</v>
      </c>
      <c r="C152" s="42"/>
      <c r="D152" s="14">
        <v>0</v>
      </c>
      <c r="E152" s="16">
        <v>780</v>
      </c>
    </row>
    <row r="153" spans="1:5" ht="12.75" customHeight="1" hidden="1">
      <c r="A153" s="12" t="s">
        <v>205</v>
      </c>
      <c r="B153" s="13" t="s">
        <v>206</v>
      </c>
      <c r="C153" s="42"/>
      <c r="D153" s="14">
        <v>6448</v>
      </c>
      <c r="E153" s="16">
        <v>7054</v>
      </c>
    </row>
    <row r="154" spans="1:5" ht="12.75" customHeight="1" hidden="1">
      <c r="A154" s="12" t="s">
        <v>186</v>
      </c>
      <c r="B154" s="13" t="s">
        <v>207</v>
      </c>
      <c r="C154" s="42"/>
      <c r="D154" s="14">
        <v>1570</v>
      </c>
      <c r="E154" s="16">
        <v>1718</v>
      </c>
    </row>
    <row r="155" spans="1:5" ht="12.75" customHeight="1" hidden="1">
      <c r="A155" s="12" t="s">
        <v>208</v>
      </c>
      <c r="B155" s="13" t="s">
        <v>209</v>
      </c>
      <c r="C155" s="42"/>
      <c r="D155" s="14"/>
      <c r="E155" s="16"/>
    </row>
    <row r="156" spans="1:5" ht="12.75" customHeight="1" hidden="1">
      <c r="A156" s="12" t="s">
        <v>210</v>
      </c>
      <c r="B156" s="13" t="s">
        <v>211</v>
      </c>
      <c r="C156" s="42"/>
      <c r="D156" s="14"/>
      <c r="E156" s="16"/>
    </row>
    <row r="157" spans="1:5" ht="81" customHeight="1">
      <c r="A157" s="12" t="s">
        <v>257</v>
      </c>
      <c r="B157" s="13" t="s">
        <v>258</v>
      </c>
      <c r="C157" s="42">
        <v>1080000</v>
      </c>
      <c r="D157" s="14"/>
      <c r="E157" s="16"/>
    </row>
    <row r="158" spans="1:5" ht="58.5" customHeight="1">
      <c r="A158" s="12" t="s">
        <v>205</v>
      </c>
      <c r="B158" s="13" t="s">
        <v>212</v>
      </c>
      <c r="C158" s="42">
        <v>8747172</v>
      </c>
      <c r="D158" s="14"/>
      <c r="E158" s="16"/>
    </row>
    <row r="159" spans="1:5" ht="30" customHeight="1">
      <c r="A159" s="12" t="s">
        <v>186</v>
      </c>
      <c r="B159" s="13" t="s">
        <v>213</v>
      </c>
      <c r="C159" s="42">
        <v>2067000</v>
      </c>
      <c r="D159" s="14"/>
      <c r="E159" s="16"/>
    </row>
    <row r="160" spans="1:5" ht="87" customHeight="1">
      <c r="A160" s="12" t="s">
        <v>214</v>
      </c>
      <c r="B160" s="13" t="s">
        <v>215</v>
      </c>
      <c r="C160" s="42">
        <v>345000</v>
      </c>
      <c r="D160" s="14"/>
      <c r="E160" s="16"/>
    </row>
    <row r="161" spans="1:5" ht="66.75" customHeight="1" hidden="1">
      <c r="A161" s="12" t="s">
        <v>210</v>
      </c>
      <c r="B161" s="13" t="s">
        <v>216</v>
      </c>
      <c r="C161" s="42"/>
      <c r="D161" s="14"/>
      <c r="E161" s="16"/>
    </row>
    <row r="162" spans="1:5" ht="13.5" customHeight="1">
      <c r="A162" s="28" t="s">
        <v>217</v>
      </c>
      <c r="B162" s="29" t="s">
        <v>218</v>
      </c>
      <c r="C162" s="47">
        <f>SUM(C163:C176)</f>
        <v>6041000</v>
      </c>
      <c r="D162" s="30">
        <f>SUM(D164:D175)</f>
        <v>7549</v>
      </c>
      <c r="E162" s="30">
        <f>SUM(E164:E175)</f>
        <v>8067</v>
      </c>
    </row>
    <row r="163" spans="1:5" ht="60" hidden="1">
      <c r="A163" s="12" t="s">
        <v>255</v>
      </c>
      <c r="B163" s="13" t="s">
        <v>254</v>
      </c>
      <c r="C163" s="43"/>
      <c r="D163" s="30"/>
      <c r="E163" s="39"/>
    </row>
    <row r="164" spans="1:5" ht="78" customHeight="1">
      <c r="A164" s="12" t="s">
        <v>219</v>
      </c>
      <c r="B164" s="13" t="s">
        <v>220</v>
      </c>
      <c r="C164" s="42">
        <v>3881000</v>
      </c>
      <c r="D164" s="14">
        <v>1826</v>
      </c>
      <c r="E164" s="16">
        <v>1826</v>
      </c>
    </row>
    <row r="165" spans="1:5" ht="44.25" customHeight="1">
      <c r="A165" s="12" t="s">
        <v>221</v>
      </c>
      <c r="B165" s="13" t="s">
        <v>222</v>
      </c>
      <c r="C165" s="42">
        <v>27000</v>
      </c>
      <c r="D165" s="14"/>
      <c r="E165" s="16"/>
    </row>
    <row r="166" spans="1:5" ht="59.25" customHeight="1" hidden="1">
      <c r="A166" s="12" t="s">
        <v>245</v>
      </c>
      <c r="B166" s="13" t="s">
        <v>246</v>
      </c>
      <c r="C166" s="42"/>
      <c r="D166" s="14"/>
      <c r="E166" s="16"/>
    </row>
    <row r="167" spans="1:5" ht="77.25" customHeight="1" hidden="1">
      <c r="A167" s="12" t="s">
        <v>248</v>
      </c>
      <c r="B167" s="13" t="s">
        <v>247</v>
      </c>
      <c r="C167" s="42"/>
      <c r="D167" s="14"/>
      <c r="E167" s="16"/>
    </row>
    <row r="168" spans="1:5" ht="33" customHeight="1" hidden="1">
      <c r="A168" s="12" t="s">
        <v>249</v>
      </c>
      <c r="B168" s="13" t="s">
        <v>224</v>
      </c>
      <c r="C168" s="42"/>
      <c r="D168" s="14"/>
      <c r="E168" s="16"/>
    </row>
    <row r="169" spans="1:5" ht="0.75" customHeight="1">
      <c r="A169" s="12" t="s">
        <v>250</v>
      </c>
      <c r="B169" s="13" t="s">
        <v>224</v>
      </c>
      <c r="C169" s="42"/>
      <c r="D169" s="14"/>
      <c r="E169" s="16"/>
    </row>
    <row r="170" spans="1:5" ht="32.25" customHeight="1">
      <c r="A170" s="12" t="s">
        <v>223</v>
      </c>
      <c r="B170" s="13" t="s">
        <v>224</v>
      </c>
      <c r="C170" s="42">
        <v>215000</v>
      </c>
      <c r="D170" s="14">
        <v>3805</v>
      </c>
      <c r="E170" s="16">
        <v>4163</v>
      </c>
    </row>
    <row r="171" spans="1:5" ht="34.5" customHeight="1" hidden="1">
      <c r="A171" s="12" t="s">
        <v>223</v>
      </c>
      <c r="B171" s="13" t="s">
        <v>225</v>
      </c>
      <c r="C171" s="42"/>
      <c r="D171" s="14">
        <v>1703</v>
      </c>
      <c r="E171" s="16">
        <v>1863</v>
      </c>
    </row>
    <row r="172" spans="1:5" ht="30" customHeight="1" thickBot="1">
      <c r="A172" s="12" t="s">
        <v>226</v>
      </c>
      <c r="B172" s="13" t="s">
        <v>224</v>
      </c>
      <c r="C172" s="42">
        <v>1918000</v>
      </c>
      <c r="D172" s="31"/>
      <c r="E172" s="32"/>
    </row>
    <row r="173" spans="1:5" ht="60" hidden="1">
      <c r="A173" s="12" t="s">
        <v>223</v>
      </c>
      <c r="B173" s="13" t="s">
        <v>227</v>
      </c>
      <c r="C173" s="42"/>
      <c r="D173" s="31"/>
      <c r="E173" s="32"/>
    </row>
    <row r="174" spans="1:5" ht="90" hidden="1">
      <c r="A174" s="12" t="s">
        <v>228</v>
      </c>
      <c r="B174" s="13" t="s">
        <v>229</v>
      </c>
      <c r="C174" s="42"/>
      <c r="D174" s="31"/>
      <c r="E174" s="32"/>
    </row>
    <row r="175" spans="1:5" ht="34.5" customHeight="1" hidden="1" thickBot="1">
      <c r="A175" s="12" t="s">
        <v>230</v>
      </c>
      <c r="B175" s="13" t="s">
        <v>231</v>
      </c>
      <c r="C175" s="42"/>
      <c r="D175" s="24">
        <v>215</v>
      </c>
      <c r="E175" s="33">
        <v>215</v>
      </c>
    </row>
    <row r="176" spans="1:5" ht="31.5" customHeight="1" hidden="1" thickBot="1">
      <c r="A176" s="12" t="s">
        <v>256</v>
      </c>
      <c r="B176" s="13" t="s">
        <v>224</v>
      </c>
      <c r="C176" s="42"/>
      <c r="D176" s="40"/>
      <c r="E176" s="41"/>
    </row>
    <row r="177" spans="1:5" ht="18" customHeight="1" thickBot="1">
      <c r="A177" s="34"/>
      <c r="B177" s="35" t="s">
        <v>232</v>
      </c>
      <c r="C177" s="47">
        <f>C62+C6</f>
        <v>394760066</v>
      </c>
      <c r="D177" s="36" t="e">
        <f>#REF!+D62+D6</f>
        <v>#REF!</v>
      </c>
      <c r="E177" s="37" t="e">
        <f>#REF!+E62+E6</f>
        <v>#REF!</v>
      </c>
    </row>
    <row r="179" spans="1:4" ht="12.75">
      <c r="A179" t="s">
        <v>233</v>
      </c>
      <c r="B179" s="38" t="s">
        <v>234</v>
      </c>
      <c r="C179" s="38"/>
      <c r="D179" s="1" t="s">
        <v>235</v>
      </c>
    </row>
  </sheetData>
  <sheetProtection selectLockedCells="1" selectUnlockedCells="1"/>
  <autoFilter ref="A5:E177"/>
  <mergeCells count="2">
    <mergeCell ref="B1:C1"/>
    <mergeCell ref="A3:C3"/>
  </mergeCells>
  <printOptions horizontalCentered="1"/>
  <pageMargins left="0.5118110236220472" right="0.4724409448818898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Egorova</cp:lastModifiedBy>
  <cp:lastPrinted>2011-10-04T11:33:30Z</cp:lastPrinted>
  <dcterms:created xsi:type="dcterms:W3CDTF">2011-06-16T11:30:50Z</dcterms:created>
  <dcterms:modified xsi:type="dcterms:W3CDTF">2012-01-06T08:51:01Z</dcterms:modified>
  <cp:category/>
  <cp:version/>
  <cp:contentType/>
  <cp:contentStatus/>
</cp:coreProperties>
</file>