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8" activeTab="0"/>
  </bookViews>
  <sheets>
    <sheet name="приложение 1" sheetId="1" r:id="rId1"/>
  </sheets>
  <definedNames>
    <definedName name="_xlnm._FilterDatabase" localSheetId="0" hidden="1">'приложение 1'!$A$5:$E$155</definedName>
  </definedNames>
  <calcPr fullCalcOnLoad="1"/>
</workbook>
</file>

<file path=xl/sharedStrings.xml><?xml version="1.0" encoding="utf-8"?>
<sst xmlns="http://schemas.openxmlformats.org/spreadsheetml/2006/main" count="305" uniqueCount="243">
  <si>
    <t>Код</t>
  </si>
  <si>
    <t>Наименование источника</t>
  </si>
  <si>
    <t>2011 год (тыс. руб)</t>
  </si>
  <si>
    <t>2012 год (тыс.руб.)</t>
  </si>
  <si>
    <t>2015год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</si>
  <si>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</si>
  <si>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</si>
  <si>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</si>
  <si>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</si>
  <si>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</si>
  <si>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</si>
  <si>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</si>
  <si>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182 1 01 02022 01 0000 110</t>
  </si>
  <si>
    <t>182 1 05 00000 00 0000 000</t>
  </si>
  <si>
    <t>Налоги на совокупный доход</t>
  </si>
  <si>
    <t>182 1 05 01040 02 0000 110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</si>
  <si>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</si>
  <si>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182 1 05 01041 02 0000 110</t>
  </si>
  <si>
    <t>Налог,взимаемый в виде стоимости патента в связи с применением упрощенной системы налогобложения</t>
  </si>
  <si>
    <t>182 1 05 02010 02 0000 110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</si>
  <si>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</si>
  <si>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</si>
  <si>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</si>
  <si>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182 1 05 03010 01 0000 110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</si>
  <si>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</si>
  <si>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</si>
  <si>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</si>
  <si>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</si>
  <si>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</si>
  <si>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</si>
  <si>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</si>
  <si>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</si>
  <si>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</si>
  <si>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</si>
  <si>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</si>
  <si>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</si>
  <si>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</si>
  <si>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</si>
  <si>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</si>
  <si>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</si>
  <si>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</si>
  <si>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</si>
  <si>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807 1 11 00000 00 0000 000</t>
  </si>
  <si>
    <t>Доходы от использования имущества, находящегося в государственной и муниципальной собственности</t>
  </si>
  <si>
    <t>807 1 11 05010 00 0000 120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</si>
  <si>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</si>
  <si>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</si>
  <si>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</si>
  <si>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</si>
  <si>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</si>
  <si>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</si>
  <si>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</si>
  <si>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</si>
  <si>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</si>
  <si>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</si>
  <si>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</si>
  <si>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806 1 13 03050 05 0000 130</t>
  </si>
  <si>
    <t>807 1 13 03050 05 0000 130</t>
  </si>
  <si>
    <t>807 1 14 00 00000 0000 000</t>
  </si>
  <si>
    <t>Доходы от продажи материальных и нематериальных активов</t>
  </si>
  <si>
    <t>807 1 14 02033 05 0000 410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</si>
  <si>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</si>
  <si>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</t>
  </si>
  <si>
    <t>807 1 14 06025 05 0000 430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</si>
  <si>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</si>
  <si>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807 1 14 06013 10 0000 430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</si>
  <si>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</si>
  <si>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</si>
  <si>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000 1 16 00000 00 0000 140</t>
  </si>
  <si>
    <t>Штрафы, санкции, возмещение ущерба</t>
  </si>
  <si>
    <t xml:space="preserve">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</si>
  <si>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</si>
  <si>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072 1 16 25060 01 0000 140</t>
  </si>
  <si>
    <t>Денежные взыскания (штрафы) за нарушение земельного законодательства</t>
  </si>
  <si>
    <t>141 1 16 28000 01 0000 140</t>
  </si>
  <si>
    <t>182 1 16 03010 01 0000 140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</si>
  <si>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</si>
  <si>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</si>
  <si>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</si>
  <si>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</si>
  <si>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</si>
  <si>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</si>
  <si>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</si>
  <si>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188 1 16 30030 01 0000 140</t>
  </si>
  <si>
    <t>Прочие денежные взыскания (штрафы) за правонарушения в области дорожного движения</t>
  </si>
  <si>
    <t>192 1 16 90050 05 0000 140</t>
  </si>
  <si>
    <t>321 1 16 25060 01 0000 140</t>
  </si>
  <si>
    <t>807 1 16 90050 05 0000 140</t>
  </si>
  <si>
    <t>940 1 16 90050 05 0000 140</t>
  </si>
  <si>
    <t>949 1 16 90050 05 0000 140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</si>
  <si>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</si>
  <si>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</si>
  <si>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</si>
  <si>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</si>
  <si>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</si>
  <si>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</si>
  <si>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805 2 02 01001 05 0000 151</t>
  </si>
  <si>
    <t>Дотации бюджетам муниципальных районов на выравнивание бюджетной обеспеченности</t>
  </si>
  <si>
    <t>805 2 02 01003 05 0000 151</t>
  </si>
  <si>
    <t xml:space="preserve">Дотации бюджетам муниципальных районов на поддержку мер по обеспечению сбалансированности бюджетов </t>
  </si>
  <si>
    <t>000 2 02 02000 00 0000 151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</si>
  <si>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</si>
  <si>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</si>
  <si>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</si>
  <si>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</si>
  <si>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</si>
  <si>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</si>
  <si>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</si>
  <si>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</si>
  <si>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</si>
  <si>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</si>
  <si>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</si>
  <si>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805 2 02 02003 05 0000 151</t>
  </si>
  <si>
    <t>Субсидии  бюджетам  муниципальных районов на реформирование муниципальных финансов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</si>
  <si>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</si>
  <si>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</si>
  <si>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</si>
  <si>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</si>
  <si>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</si>
  <si>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</si>
  <si>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</si>
  <si>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805 2 02 02078 05 0000 151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</si>
  <si>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</si>
  <si>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</si>
  <si>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</si>
  <si>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</si>
  <si>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</si>
  <si>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</si>
  <si>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</si>
  <si>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>805 2 02 02088 05 0004 151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</si>
  <si>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</si>
  <si>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</si>
  <si>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</si>
  <si>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</si>
  <si>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</si>
  <si>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</si>
  <si>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</si>
  <si>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</si>
  <si>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</si>
  <si>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</si>
  <si>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</si>
  <si>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</si>
  <si>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</si>
  <si>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</si>
  <si>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</si>
  <si>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</si>
  <si>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</si>
  <si>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</si>
  <si>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</si>
  <si>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</si>
  <si>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</si>
  <si>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</si>
  <si>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</si>
  <si>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</si>
  <si>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</si>
  <si>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</si>
  <si>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>818 2 02 02999 05 0000 151</t>
  </si>
  <si>
    <t xml:space="preserve"> 000 2 02 03000 00 0000 151 </t>
  </si>
  <si>
    <t>Субвенции бюджетам субъектам Российской Федерации и муниципальных образований</t>
  </si>
  <si>
    <t>806 2 02 03001 05 0000 151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</si>
  <si>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</si>
  <si>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807 2 02 03002 05 0000 151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</si>
  <si>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</si>
  <si>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807 2 02 03003 05 0000 151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</si>
  <si>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</si>
  <si>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806 2 02 03004 05 0000 151</t>
  </si>
  <si>
    <t>806 2 02 03024 05 0000 151</t>
  </si>
  <si>
    <t>Субвенция на социальную поддержку отдельных категорий граждан ( ветераны труда и труженики тыла)</t>
  </si>
  <si>
    <t>807 2 02 03007 05 0000 151</t>
  </si>
  <si>
    <t>805 2 02 03015 05 0000 151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</si>
  <si>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</si>
  <si>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803 2 02 03020 05 0000 151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</si>
  <si>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</si>
  <si>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803 2 02 03021 05 0000 151</t>
  </si>
  <si>
    <t>Субвенции бюджетам муниципальных районов на  ежемесячное  денежное вознаграждение за классное руководство</t>
  </si>
  <si>
    <t>806 2 02 03022 05 0000 151</t>
  </si>
  <si>
    <t>Субвенции бюджетам муниципальных районов 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</si>
  <si>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</si>
  <si>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803 2 02 03024 05 0000 151</t>
  </si>
  <si>
    <t>805 2 02 03024 05 0000 151</t>
  </si>
  <si>
    <t>Субвенции бюджетам муниципальных районов  на выполнение передаваемых полномочий субъектов Российской Федерации</t>
  </si>
  <si>
    <t>807 2 02 03024 05 0000 151</t>
  </si>
  <si>
    <t>803 2 02 03027 05 0000 151</t>
  </si>
  <si>
    <t>Субвенции бюджетам муниципальных районов  на содержание 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</si>
  <si>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</si>
  <si>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806 2 02 03053 05 0000 151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</si>
  <si>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опособия на ребенка военнослужащего, проходящего военную службу  по призыву</t>
  </si>
  <si>
    <t>000 2 02 04000 00 0000 151</t>
  </si>
  <si>
    <t>Иные межбюджетные трансферты</t>
  </si>
  <si>
    <t>805 2 02  04024 05 0000 151</t>
  </si>
  <si>
    <t>Межбюджетные трансферты.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</si>
  <si>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805 2 02  04014 05 0000 151</t>
  </si>
  <si>
    <t>Межбюджетные трансферты.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</si>
  <si>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802 2 02 04025 05 0000 151</t>
  </si>
  <si>
    <t>Межбюджетные трансферты, передаваемые бюджетам муниципальных районов   на комплектование книжных фондов  библиотек муниципальных образований</t>
  </si>
  <si>
    <t>805 2 02 04029 05 0000 151</t>
  </si>
  <si>
    <t xml:space="preserve"> 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</si>
  <si>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801 2 02 04034 05 0001 151</t>
  </si>
  <si>
    <t xml:space="preserve">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</si>
  <si>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802 2 02 04999 05 0000 151</t>
  </si>
  <si>
    <t xml:space="preserve">Прочие межбюджетные трансферты, передаваемые бюджетам муниципальных районов </t>
  </si>
  <si>
    <t>803 2 02 04999 05 0000 151</t>
  </si>
  <si>
    <t>805 2 02 04999 05 0000 151</t>
  </si>
  <si>
    <t>Межбюджетные трансферты на обеспечение равной доступности жилищно-коммунальных услуг для населения</t>
  </si>
  <si>
    <t>806 2 02 04999 05 0000 151</t>
  </si>
  <si>
    <t>Межбюджетные трансферты на обеспечение казначейской  системы  исполнения областного бюджета в муниципальных районах  Ярославской области</t>
  </si>
  <si>
    <t>803 2 02 04999 05 0088 151</t>
  </si>
  <si>
    <t>Межбюджетные трансферты на  компенсацию дополнительных расходовна, возникших в результате увеличения должностных окладов (ставок заработной платы) воспитателям (включая старших) муниципальных дошкольных образовательных учреждений</t>
  </si>
  <si>
    <t>806 2 02 09071 05 0093 151</t>
  </si>
  <si>
    <t>Межбюджетные трансферты на  реализацию областной целевой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являющимися получателями трудовой пенсии по инвалидности"</t>
  </si>
  <si>
    <t>807 2 02 04999 05 0000 151</t>
  </si>
  <si>
    <t xml:space="preserve">   Всего доходов</t>
  </si>
  <si>
    <t>И.И.Голядкина</t>
  </si>
  <si>
    <t xml:space="preserve">Прогнозируемые доходы  бюджета муниципального  района на 2015 и 2016 годы год в соответствии с  классификацией  доходов бюджетов Российской Федерации  </t>
  </si>
  <si>
    <t>2016год</t>
  </si>
  <si>
    <t>182 1 03 02000 01 0000 110</t>
  </si>
  <si>
    <t>Акцизы по подакцизным товарам (продукции), производимым на территории РФ</t>
  </si>
  <si>
    <t>048 1 16 25010 01 0000 140</t>
  </si>
  <si>
    <t>Денежные взыскания (штрафы) за нарушение законодательства Российской Федерации о недрах</t>
  </si>
  <si>
    <t>048 1 16 25050 01 0000 140</t>
  </si>
  <si>
    <t>Денежные взыскания (штрафы) за нарушение законодательства в области охраны окружающей среды</t>
  </si>
  <si>
    <t>048 1 16 90050 05 0000 140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</si>
  <si>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потребителя</t>
  </si>
  <si>
    <t>188 1 16 90050 05 0000 140</t>
  </si>
  <si>
    <t>807 1 14 02053 05 0000 410</t>
  </si>
  <si>
    <t>Доходы от реализации иного имущества,находящегося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</si>
  <si>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</si>
  <si>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805 2 02 02041 05 0000 151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</si>
  <si>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</si>
  <si>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</si>
  <si>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807 2 02 03008 05 0000 151</t>
  </si>
  <si>
    <t>803 2 02 03033 05 0000 151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</si>
  <si>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</si>
  <si>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выплату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</si>
  <si>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</si>
  <si>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806 2 02 03090 05 0000 151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</si>
  <si>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</si>
  <si>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805 2 02 04014 05 0000 151</t>
  </si>
  <si>
    <t>807 2 02 03122 05 0000 151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</si>
  <si>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</si>
  <si>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805 2 02 02150 05 0000 151</t>
  </si>
  <si>
    <t>Субсидии бюджетам муниципальных образований на реализацию программы энергосбережения и повышения энергетической эффективности на период до 2020 года</t>
  </si>
  <si>
    <t>Приложение № 3 к решению Собрания представителей Первомайского муниципального района  от 29.04. 2014 г.  № 45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</si>
</sst>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</numFmts>
  <fonts count="4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66" fontId="6" fillId="0" borderId="12" xfId="58" applyNumberFormat="1" applyFont="1" applyFill="1" applyBorder="1" applyAlignment="1" applyProtection="1">
      <alignment horizontal="right" vertical="top" wrapText="1"/>
      <protection/>
    </xf>
    <xf numFmtId="166" fontId="6" fillId="0" borderId="13" xfId="58" applyNumberFormat="1" applyFont="1" applyFill="1" applyBorder="1" applyAlignment="1" applyProtection="1">
      <alignment horizontal="right" vertical="top" wrapText="1"/>
      <protection/>
    </xf>
    <xf numFmtId="166" fontId="6" fillId="0" borderId="14" xfId="58" applyNumberFormat="1" applyFont="1" applyFill="1" applyBorder="1" applyAlignment="1" applyProtection="1">
      <alignment horizontal="right" vertical="top" wrapText="1"/>
      <protection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166" fontId="1" fillId="0" borderId="15" xfId="58" applyNumberFormat="1" applyFill="1" applyBorder="1" applyAlignment="1" applyProtection="1">
      <alignment horizontal="right" vertical="top" wrapText="1"/>
      <protection locked="0"/>
    </xf>
    <xf numFmtId="166" fontId="1" fillId="0" borderId="15" xfId="58" applyNumberFormat="1" applyFill="1" applyBorder="1" applyAlignment="1" applyProtection="1">
      <alignment horizontal="right" vertical="top" wrapText="1"/>
      <protection/>
    </xf>
    <xf numFmtId="166" fontId="1" fillId="0" borderId="16" xfId="58" applyNumberFormat="1" applyFill="1" applyBorder="1" applyAlignment="1" applyProtection="1">
      <alignment horizontal="right" vertical="top" wrapText="1"/>
      <protection/>
    </xf>
    <xf numFmtId="166" fontId="1" fillId="0" borderId="17" xfId="58" applyNumberFormat="1" applyFill="1" applyBorder="1" applyAlignment="1" applyProtection="1">
      <alignment horizontal="right" vertical="top" wrapText="1"/>
      <protection locked="0"/>
    </xf>
    <xf numFmtId="166" fontId="1" fillId="0" borderId="18" xfId="58" applyNumberFormat="1" applyFill="1" applyBorder="1" applyAlignment="1" applyProtection="1">
      <alignment horizontal="right" vertical="top" wrapText="1"/>
      <protection/>
    </xf>
    <xf numFmtId="166" fontId="1" fillId="0" borderId="17" xfId="58" applyNumberFormat="1" applyFill="1" applyBorder="1" applyAlignment="1" applyProtection="1">
      <alignment horizontal="right" vertical="top" wrapText="1"/>
      <protection/>
    </xf>
    <xf numFmtId="0" fontId="7" fillId="0" borderId="15" xfId="0" applyFont="1" applyFill="1" applyBorder="1" applyAlignment="1">
      <alignment horizontal="justify" vertical="top" wrapText="1"/>
    </xf>
    <xf numFmtId="166" fontId="1" fillId="0" borderId="16" xfId="58" applyNumberFormat="1" applyFill="1" applyBorder="1" applyAlignment="1" applyProtection="1">
      <alignment horizontal="right" vertical="top" wrapText="1"/>
      <protection locked="0"/>
    </xf>
    <xf numFmtId="166" fontId="1" fillId="0" borderId="19" xfId="58" applyNumberFormat="1" applyFill="1" applyBorder="1" applyAlignment="1" applyProtection="1">
      <alignment horizontal="right" vertical="top" wrapText="1"/>
      <protection locked="0"/>
    </xf>
    <xf numFmtId="166" fontId="1" fillId="0" borderId="20" xfId="58" applyNumberFormat="1" applyFill="1" applyBorder="1" applyAlignment="1" applyProtection="1">
      <alignment horizontal="right" vertical="top" wrapText="1"/>
      <protection locked="0"/>
    </xf>
    <xf numFmtId="166" fontId="1" fillId="0" borderId="21" xfId="58" applyNumberFormat="1" applyFill="1" applyBorder="1" applyAlignment="1" applyProtection="1">
      <alignment horizontal="right" vertical="top" wrapText="1"/>
      <protection locked="0"/>
    </xf>
    <xf numFmtId="166" fontId="1" fillId="0" borderId="22" xfId="58" applyNumberForma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66" fontId="6" fillId="0" borderId="15" xfId="58" applyNumberFormat="1" applyFont="1" applyFill="1" applyBorder="1" applyAlignment="1" applyProtection="1">
      <alignment horizontal="right" vertical="top" wrapText="1"/>
      <protection/>
    </xf>
    <xf numFmtId="166" fontId="6" fillId="0" borderId="17" xfId="58" applyNumberFormat="1" applyFont="1" applyFill="1" applyBorder="1" applyAlignment="1" applyProtection="1">
      <alignment horizontal="right" vertical="top" wrapText="1"/>
      <protection/>
    </xf>
    <xf numFmtId="0" fontId="8" fillId="0" borderId="15" xfId="0" applyFont="1" applyFill="1" applyBorder="1" applyAlignment="1">
      <alignment horizontal="center" vertical="top" wrapText="1"/>
    </xf>
    <xf numFmtId="166" fontId="1" fillId="0" borderId="23" xfId="58" applyNumberFormat="1" applyFill="1" applyBorder="1" applyAlignment="1" applyProtection="1">
      <alignment horizontal="right" vertical="top" wrapText="1"/>
      <protection locked="0"/>
    </xf>
    <xf numFmtId="166" fontId="1" fillId="0" borderId="24" xfId="58" applyNumberFormat="1" applyFill="1" applyBorder="1" applyAlignment="1" applyProtection="1">
      <alignment horizontal="right" vertical="top" wrapText="1"/>
      <protection/>
    </xf>
    <xf numFmtId="166" fontId="1" fillId="0" borderId="20" xfId="58" applyNumberFormat="1" applyFill="1" applyBorder="1" applyAlignment="1" applyProtection="1">
      <alignment horizontal="right" vertical="top" wrapText="1"/>
      <protection/>
    </xf>
    <xf numFmtId="166" fontId="1" fillId="0" borderId="25" xfId="58" applyNumberFormat="1" applyFill="1" applyBorder="1" applyAlignment="1" applyProtection="1">
      <alignment horizontal="right" vertical="top" wrapText="1"/>
      <protection locked="0"/>
    </xf>
    <xf numFmtId="166" fontId="1" fillId="0" borderId="26" xfId="58" applyNumberFormat="1" applyFill="1" applyBorder="1" applyAlignment="1" applyProtection="1">
      <alignment horizontal="right" vertical="top" wrapText="1"/>
      <protection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0" fontId="7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23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vertical="top" wrapText="1"/>
    </xf>
    <xf numFmtId="166" fontId="1" fillId="0" borderId="0" xfId="58" applyNumberFormat="1" applyFill="1" applyBorder="1" applyAlignment="1" applyProtection="1">
      <alignment horizontal="right" vertical="top" wrapText="1"/>
      <protection locked="0"/>
    </xf>
    <xf numFmtId="166" fontId="1" fillId="0" borderId="28" xfId="58" applyNumberFormat="1" applyFill="1" applyBorder="1" applyAlignment="1" applyProtection="1">
      <alignment horizontal="right" vertical="top" wrapText="1"/>
      <protection/>
    </xf>
    <xf numFmtId="0" fontId="9" fillId="0" borderId="0" xfId="0" applyFont="1" applyAlignment="1">
      <alignment wrapText="1"/>
    </xf>
    <xf numFmtId="164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27.125" style="0" customWidth="1"/>
    <col min="2" max="2" width="38.50390625" style="0" customWidth="1"/>
    <col min="3" max="3" width="14.125" style="0" customWidth="1"/>
    <col min="4" max="5" width="0" style="1" hidden="1" customWidth="1"/>
    <col min="6" max="6" width="13.50390625" style="0" customWidth="1"/>
    <col min="8" max="11" width="15.50390625" style="0" bestFit="1" customWidth="1"/>
    <col min="12" max="12" width="14.50390625" style="0" bestFit="1" customWidth="1"/>
    <col min="13" max="13" width="12.875" style="0" bestFit="1" customWidth="1"/>
    <col min="14" max="14" width="15.50390625" style="0" bestFit="1" customWidth="1"/>
  </cols>
  <sheetData>
    <row r="1" spans="2:5" ht="59.25" customHeight="1">
      <c r="B1" s="49" t="s">
        <v>242</v>
      </c>
      <c r="C1" s="49"/>
      <c r="D1" s="2"/>
      <c r="E1" s="2"/>
    </row>
    <row r="2" ht="12.75" customHeight="1"/>
    <row r="3" spans="1:5" ht="62.25" customHeight="1">
      <c r="A3" s="50" t="s">
        <v>213</v>
      </c>
      <c r="B3" s="50"/>
      <c r="C3" s="50"/>
      <c r="D3" s="3"/>
      <c r="E3" s="3"/>
    </row>
    <row r="5" spans="1:6" ht="27" customHeight="1">
      <c r="A5" s="4" t="s">
        <v>0</v>
      </c>
      <c r="B5" s="5" t="s">
        <v>1</v>
      </c>
      <c r="C5" s="6" t="s">
        <v>4</v>
      </c>
      <c r="D5" s="7" t="s">
        <v>2</v>
      </c>
      <c r="E5" s="7" t="s">
        <v>3</v>
      </c>
      <c r="F5" s="6" t="s">
        <v>214</v>
      </c>
    </row>
    <row r="6" spans="1:6" ht="13.5">
      <c r="A6" s="8" t="s">
        <v>5</v>
      </c>
      <c r="B6" s="9" t="s">
        <v>6</v>
      </c>
      <c r="C6" s="10">
        <v>36013000</v>
      </c>
      <c r="D6" s="11" t="e">
        <f>D7+D12+D18+D20+D27+D31+D36+D44</f>
        <v>#REF!</v>
      </c>
      <c r="E6" s="12" t="e">
        <f>E7+E12+E18+E20+E27+E31+E36+E44</f>
        <v>#REF!</v>
      </c>
      <c r="F6" s="10">
        <v>39003000</v>
      </c>
    </row>
    <row r="7" spans="1:6" ht="13.5">
      <c r="A7" s="13" t="s">
        <v>7</v>
      </c>
      <c r="B7" s="14" t="s">
        <v>8</v>
      </c>
      <c r="C7" s="15">
        <f>C8</f>
        <v>14425000</v>
      </c>
      <c r="D7" s="16">
        <f>D8</f>
        <v>19646</v>
      </c>
      <c r="E7" s="17">
        <f>E8</f>
        <v>21493</v>
      </c>
      <c r="F7" s="15">
        <f>F8</f>
        <v>15709000</v>
      </c>
    </row>
    <row r="8" spans="1:6" ht="13.5">
      <c r="A8" s="13" t="s">
        <v>9</v>
      </c>
      <c r="B8" s="14" t="s">
        <v>10</v>
      </c>
      <c r="C8" s="15">
        <f>C9</f>
        <v>14425000</v>
      </c>
      <c r="D8" s="15">
        <v>19646</v>
      </c>
      <c r="E8" s="17">
        <v>21493</v>
      </c>
      <c r="F8" s="15">
        <f>F9</f>
        <v>15709000</v>
      </c>
    </row>
    <row r="9" spans="1:6" ht="13.5">
      <c r="A9" s="13" t="s">
        <v>11</v>
      </c>
      <c r="B9" s="14" t="s">
        <v>10</v>
      </c>
      <c r="C9" s="15">
        <v>14425000</v>
      </c>
      <c r="D9" s="18"/>
      <c r="E9" s="19"/>
      <c r="F9" s="15">
        <v>15709000</v>
      </c>
    </row>
    <row r="10" spans="1:6" ht="13.5" hidden="1">
      <c r="A10" s="13" t="s">
        <v>12</v>
      </c>
      <c r="B10" s="14" t="s">
        <v>10</v>
      </c>
      <c r="C10" s="15"/>
      <c r="D10" s="18"/>
      <c r="E10" s="19"/>
      <c r="F10" s="15"/>
    </row>
    <row r="11" spans="1:6" ht="41.25">
      <c r="A11" s="13" t="s">
        <v>215</v>
      </c>
      <c r="B11" s="14" t="s">
        <v>216</v>
      </c>
      <c r="C11" s="15">
        <v>14487000</v>
      </c>
      <c r="D11" s="18"/>
      <c r="E11" s="19"/>
      <c r="F11" s="15">
        <v>15748000</v>
      </c>
    </row>
    <row r="12" spans="1:6" ht="13.5">
      <c r="A12" s="13" t="s">
        <v>13</v>
      </c>
      <c r="B12" s="14" t="s">
        <v>14</v>
      </c>
      <c r="C12" s="16">
        <v>3683000</v>
      </c>
      <c r="D12" s="20">
        <f>D15+D16</f>
        <v>3012</v>
      </c>
      <c r="E12" s="20">
        <f>E15+E16</f>
        <v>3208</v>
      </c>
      <c r="F12" s="16">
        <v>3871000</v>
      </c>
    </row>
    <row r="13" spans="1:6" ht="54.75" hidden="1">
      <c r="A13" s="13" t="s">
        <v>15</v>
      </c>
      <c r="B13" s="14" t="s">
        <v>16</v>
      </c>
      <c r="C13" s="16"/>
      <c r="D13" s="20"/>
      <c r="E13" s="19"/>
      <c r="F13" s="16"/>
    </row>
    <row r="14" spans="1:6" ht="41.25">
      <c r="A14" s="13" t="s">
        <v>17</v>
      </c>
      <c r="B14" s="14" t="s">
        <v>18</v>
      </c>
      <c r="C14" s="16"/>
      <c r="D14" s="20"/>
      <c r="E14" s="19"/>
      <c r="F14" s="16"/>
    </row>
    <row r="15" spans="1:6" ht="27">
      <c r="A15" s="13" t="s">
        <v>19</v>
      </c>
      <c r="B15" s="14" t="s">
        <v>20</v>
      </c>
      <c r="C15" s="15">
        <v>3678000</v>
      </c>
      <c r="D15" s="15">
        <v>3000</v>
      </c>
      <c r="E15" s="17">
        <v>3196</v>
      </c>
      <c r="F15" s="15">
        <v>3866000</v>
      </c>
    </row>
    <row r="16" spans="1:6" ht="13.5" hidden="1">
      <c r="A16" s="13" t="s">
        <v>21</v>
      </c>
      <c r="B16" s="14" t="s">
        <v>22</v>
      </c>
      <c r="C16" s="15"/>
      <c r="D16" s="15">
        <v>12</v>
      </c>
      <c r="E16" s="17">
        <v>12</v>
      </c>
      <c r="F16" s="15"/>
    </row>
    <row r="17" spans="1:6" ht="13.5">
      <c r="A17" s="13" t="s">
        <v>23</v>
      </c>
      <c r="B17" s="14" t="s">
        <v>22</v>
      </c>
      <c r="C17" s="15">
        <v>5000</v>
      </c>
      <c r="D17" s="15"/>
      <c r="E17" s="17"/>
      <c r="F17" s="15">
        <v>5000</v>
      </c>
    </row>
    <row r="18" spans="1:6" ht="27">
      <c r="A18" s="13" t="s">
        <v>24</v>
      </c>
      <c r="B18" s="14" t="s">
        <v>25</v>
      </c>
      <c r="C18" s="16">
        <v>45000</v>
      </c>
      <c r="D18" s="16">
        <f>D19</f>
        <v>30</v>
      </c>
      <c r="E18" s="17">
        <f>E19</f>
        <v>30</v>
      </c>
      <c r="F18" s="16">
        <v>50000</v>
      </c>
    </row>
    <row r="19" spans="1:6" ht="27">
      <c r="A19" s="13" t="s">
        <v>26</v>
      </c>
      <c r="B19" s="14" t="s">
        <v>27</v>
      </c>
      <c r="C19" s="15">
        <v>45000</v>
      </c>
      <c r="D19" s="15">
        <v>30</v>
      </c>
      <c r="E19" s="17">
        <v>30</v>
      </c>
      <c r="F19" s="15">
        <v>50000</v>
      </c>
    </row>
    <row r="20" spans="1:6" ht="13.5">
      <c r="A20" s="13" t="s">
        <v>28</v>
      </c>
      <c r="B20" s="14" t="s">
        <v>29</v>
      </c>
      <c r="C20" s="16">
        <f>C21</f>
        <v>617000</v>
      </c>
      <c r="D20" s="16" t="e">
        <f>D21+D23+#REF!</f>
        <v>#REF!</v>
      </c>
      <c r="E20" s="17" t="e">
        <f>E21+E23+#REF!</f>
        <v>#REF!</v>
      </c>
      <c r="F20" s="16">
        <f>F21</f>
        <v>654000</v>
      </c>
    </row>
    <row r="21" spans="1:6" ht="51" customHeight="1">
      <c r="A21" s="13" t="s">
        <v>30</v>
      </c>
      <c r="B21" s="14" t="s">
        <v>31</v>
      </c>
      <c r="C21" s="16">
        <f>C22</f>
        <v>617000</v>
      </c>
      <c r="D21" s="16">
        <f>D22</f>
        <v>285</v>
      </c>
      <c r="E21" s="17">
        <f>E22</f>
        <v>322</v>
      </c>
      <c r="F21" s="16">
        <f>F22</f>
        <v>654000</v>
      </c>
    </row>
    <row r="22" spans="1:7" ht="66" customHeight="1">
      <c r="A22" s="13" t="s">
        <v>32</v>
      </c>
      <c r="B22" s="14" t="s">
        <v>33</v>
      </c>
      <c r="C22" s="15">
        <v>617000</v>
      </c>
      <c r="D22" s="15">
        <v>285</v>
      </c>
      <c r="E22" s="17">
        <v>322</v>
      </c>
      <c r="F22" s="15">
        <v>654000</v>
      </c>
      <c r="G22" s="41"/>
    </row>
    <row r="23" spans="1:6" ht="138" hidden="1">
      <c r="A23" s="13" t="s">
        <v>34</v>
      </c>
      <c r="B23" s="14" t="s">
        <v>35</v>
      </c>
      <c r="C23" s="15"/>
      <c r="D23" s="15">
        <v>1289</v>
      </c>
      <c r="E23" s="17">
        <v>1460</v>
      </c>
      <c r="F23" s="15"/>
    </row>
    <row r="24" spans="1:6" ht="41.25" hidden="1">
      <c r="A24" s="13" t="s">
        <v>36</v>
      </c>
      <c r="B24" s="14" t="s">
        <v>37</v>
      </c>
      <c r="C24" s="15"/>
      <c r="D24" s="15"/>
      <c r="E24" s="17"/>
      <c r="F24" s="15"/>
    </row>
    <row r="25" spans="1:6" ht="13.5" hidden="1">
      <c r="A25" s="13" t="s">
        <v>38</v>
      </c>
      <c r="B25" s="14" t="s">
        <v>39</v>
      </c>
      <c r="C25" s="15"/>
      <c r="D25" s="15"/>
      <c r="E25" s="17"/>
      <c r="F25" s="15"/>
    </row>
    <row r="26" spans="1:6" ht="13.5" hidden="1">
      <c r="A26" s="13" t="s">
        <v>40</v>
      </c>
      <c r="B26" s="14" t="s">
        <v>41</v>
      </c>
      <c r="C26" s="15"/>
      <c r="D26" s="15"/>
      <c r="E26" s="17"/>
      <c r="F26" s="15"/>
    </row>
    <row r="27" spans="1:6" ht="47.25" customHeight="1">
      <c r="A27" s="13" t="s">
        <v>42</v>
      </c>
      <c r="B27" s="14" t="s">
        <v>43</v>
      </c>
      <c r="C27" s="16">
        <f>C28+C30</f>
        <v>1550000</v>
      </c>
      <c r="D27" s="16">
        <f>D28+D30</f>
        <v>1570</v>
      </c>
      <c r="E27" s="17">
        <f>E28+E30</f>
        <v>1620</v>
      </c>
      <c r="F27" s="16">
        <f>F28+F30</f>
        <v>1550000</v>
      </c>
    </row>
    <row r="28" spans="1:6" ht="93" customHeight="1">
      <c r="A28" s="13" t="s">
        <v>44</v>
      </c>
      <c r="B28" s="14" t="s">
        <v>45</v>
      </c>
      <c r="C28" s="16">
        <f>C29</f>
        <v>1050000</v>
      </c>
      <c r="D28" s="16">
        <f>D29</f>
        <v>670</v>
      </c>
      <c r="E28" s="17">
        <f>E29</f>
        <v>670</v>
      </c>
      <c r="F28" s="16">
        <f>F29</f>
        <v>1050000</v>
      </c>
    </row>
    <row r="29" spans="1:6" ht="110.25">
      <c r="A29" s="13" t="s">
        <v>46</v>
      </c>
      <c r="B29" s="14" t="s">
        <v>47</v>
      </c>
      <c r="C29" s="15">
        <v>1050000</v>
      </c>
      <c r="D29" s="15">
        <v>670</v>
      </c>
      <c r="E29" s="17">
        <v>670</v>
      </c>
      <c r="F29" s="15">
        <v>1050000</v>
      </c>
    </row>
    <row r="30" spans="1:6" ht="90" customHeight="1">
      <c r="A30" s="13" t="s">
        <v>48</v>
      </c>
      <c r="B30" s="14" t="s">
        <v>49</v>
      </c>
      <c r="C30" s="15">
        <v>500000</v>
      </c>
      <c r="D30" s="15">
        <v>900</v>
      </c>
      <c r="E30" s="17">
        <v>950</v>
      </c>
      <c r="F30" s="15">
        <v>500000</v>
      </c>
    </row>
    <row r="31" spans="1:6" ht="29.25" customHeight="1">
      <c r="A31" s="13" t="s">
        <v>50</v>
      </c>
      <c r="B31" s="14" t="s">
        <v>51</v>
      </c>
      <c r="C31" s="16">
        <f>C32</f>
        <v>356000</v>
      </c>
      <c r="D31" s="16">
        <f>D32</f>
        <v>404</v>
      </c>
      <c r="E31" s="17">
        <f>E32</f>
        <v>444</v>
      </c>
      <c r="F31" s="16">
        <f>F32</f>
        <v>521000</v>
      </c>
    </row>
    <row r="32" spans="1:6" ht="42" customHeight="1">
      <c r="A32" s="13" t="s">
        <v>52</v>
      </c>
      <c r="B32" s="14" t="s">
        <v>53</v>
      </c>
      <c r="C32" s="15">
        <v>356000</v>
      </c>
      <c r="D32" s="15">
        <v>404</v>
      </c>
      <c r="E32" s="17">
        <v>444</v>
      </c>
      <c r="F32" s="15">
        <v>521000</v>
      </c>
    </row>
    <row r="33" spans="1:6" ht="54.75" hidden="1">
      <c r="A33" s="13" t="s">
        <v>54</v>
      </c>
      <c r="B33" s="14" t="s">
        <v>55</v>
      </c>
      <c r="C33" s="15"/>
      <c r="D33" s="15"/>
      <c r="E33" s="17"/>
      <c r="F33" s="15"/>
    </row>
    <row r="34" spans="1:6" ht="54.75" hidden="1">
      <c r="A34" s="13" t="s">
        <v>56</v>
      </c>
      <c r="B34" s="14" t="s">
        <v>55</v>
      </c>
      <c r="C34" s="15"/>
      <c r="D34" s="15"/>
      <c r="E34" s="17"/>
      <c r="F34" s="15"/>
    </row>
    <row r="35" spans="1:6" ht="54.75" hidden="1">
      <c r="A35" s="13" t="s">
        <v>57</v>
      </c>
      <c r="B35" s="14" t="s">
        <v>55</v>
      </c>
      <c r="C35" s="15"/>
      <c r="D35" s="15"/>
      <c r="E35" s="17"/>
      <c r="F35" s="15"/>
    </row>
    <row r="36" spans="1:6" ht="27" hidden="1">
      <c r="A36" s="13" t="s">
        <v>58</v>
      </c>
      <c r="B36" s="14" t="s">
        <v>59</v>
      </c>
      <c r="C36" s="16">
        <f>C41</f>
        <v>0</v>
      </c>
      <c r="D36" s="16">
        <f>D37+D38+D39</f>
        <v>50</v>
      </c>
      <c r="E36" s="17">
        <f>E37+E38+E39</f>
        <v>50</v>
      </c>
      <c r="F36" s="16">
        <f>F41</f>
        <v>0</v>
      </c>
    </row>
    <row r="37" spans="1:6" ht="123.75" hidden="1">
      <c r="A37" s="13" t="s">
        <v>60</v>
      </c>
      <c r="B37" s="14" t="s">
        <v>61</v>
      </c>
      <c r="C37" s="15"/>
      <c r="D37" s="15"/>
      <c r="E37" s="17"/>
      <c r="F37" s="15"/>
    </row>
    <row r="38" spans="1:6" ht="110.25" hidden="1">
      <c r="A38" s="13" t="s">
        <v>60</v>
      </c>
      <c r="B38" s="14" t="s">
        <v>62</v>
      </c>
      <c r="C38" s="15"/>
      <c r="D38" s="15">
        <v>50</v>
      </c>
      <c r="E38" s="17">
        <v>50</v>
      </c>
      <c r="F38" s="15"/>
    </row>
    <row r="39" spans="1:6" ht="110.25" hidden="1">
      <c r="A39" s="13" t="s">
        <v>63</v>
      </c>
      <c r="B39" s="14" t="s">
        <v>64</v>
      </c>
      <c r="C39" s="15"/>
      <c r="D39" s="15"/>
      <c r="E39" s="17"/>
      <c r="F39" s="15"/>
    </row>
    <row r="40" spans="1:6" ht="123.75" hidden="1">
      <c r="A40" s="13" t="s">
        <v>224</v>
      </c>
      <c r="B40" s="14" t="s">
        <v>225</v>
      </c>
      <c r="C40" s="15"/>
      <c r="D40" s="18"/>
      <c r="E40" s="19"/>
      <c r="F40" s="15"/>
    </row>
    <row r="41" spans="1:6" ht="54.75" hidden="1">
      <c r="A41" s="13" t="s">
        <v>65</v>
      </c>
      <c r="B41" s="14" t="s">
        <v>66</v>
      </c>
      <c r="C41" s="15"/>
      <c r="D41" s="18"/>
      <c r="E41" s="19"/>
      <c r="F41" s="15"/>
    </row>
    <row r="42" spans="1:6" ht="69" hidden="1">
      <c r="A42" s="13" t="s">
        <v>63</v>
      </c>
      <c r="B42" s="14" t="s">
        <v>67</v>
      </c>
      <c r="C42" s="15"/>
      <c r="D42" s="18"/>
      <c r="E42" s="19"/>
      <c r="F42" s="15"/>
    </row>
    <row r="43" spans="1:6" ht="82.5" hidden="1">
      <c r="A43" s="13" t="s">
        <v>63</v>
      </c>
      <c r="B43" s="14" t="s">
        <v>226</v>
      </c>
      <c r="C43" s="15"/>
      <c r="D43" s="18"/>
      <c r="E43" s="19"/>
      <c r="F43" s="15"/>
    </row>
    <row r="44" spans="1:6" ht="20.25" customHeight="1">
      <c r="A44" s="13" t="s">
        <v>68</v>
      </c>
      <c r="B44" s="14" t="s">
        <v>69</v>
      </c>
      <c r="C44" s="16">
        <v>850000</v>
      </c>
      <c r="D44" s="20" t="e">
        <f>D46+#REF!+D48+D52+D53+D54+#REF!+#REF!+D57+D58+D59+#REF!+#REF!+D60+D61</f>
        <v>#REF!</v>
      </c>
      <c r="E44" s="20" t="e">
        <f>E46+#REF!+E48+E52+E53+E54+#REF!+#REF!+E57+E58+E59+#REF!+#REF!+E60+E61</f>
        <v>#REF!</v>
      </c>
      <c r="F44" s="16">
        <v>900000</v>
      </c>
    </row>
    <row r="45" spans="1:7" ht="41.25">
      <c r="A45" s="13" t="s">
        <v>217</v>
      </c>
      <c r="B45" s="21" t="s">
        <v>218</v>
      </c>
      <c r="C45" s="15">
        <v>60000</v>
      </c>
      <c r="D45" s="20"/>
      <c r="E45" s="19"/>
      <c r="F45" s="15">
        <v>64000</v>
      </c>
      <c r="G45" t="s">
        <v>70</v>
      </c>
    </row>
    <row r="46" spans="1:6" ht="42.75" customHeight="1">
      <c r="A46" s="13" t="s">
        <v>219</v>
      </c>
      <c r="B46" s="21" t="s">
        <v>220</v>
      </c>
      <c r="C46" s="15">
        <v>50000</v>
      </c>
      <c r="D46" s="15">
        <v>13</v>
      </c>
      <c r="E46" s="22">
        <v>14</v>
      </c>
      <c r="F46" s="15">
        <v>53000</v>
      </c>
    </row>
    <row r="47" spans="1:6" ht="27" hidden="1">
      <c r="A47" s="13" t="s">
        <v>72</v>
      </c>
      <c r="B47" s="21" t="s">
        <v>73</v>
      </c>
      <c r="C47" s="15"/>
      <c r="D47" s="15"/>
      <c r="E47" s="22"/>
      <c r="F47" s="15"/>
    </row>
    <row r="48" spans="1:6" ht="54" customHeight="1">
      <c r="A48" s="40" t="s">
        <v>221</v>
      </c>
      <c r="B48" s="21" t="s">
        <v>71</v>
      </c>
      <c r="C48" s="15">
        <v>20000</v>
      </c>
      <c r="D48" s="15">
        <v>48</v>
      </c>
      <c r="E48" s="22">
        <v>50</v>
      </c>
      <c r="F48" s="15">
        <v>21000</v>
      </c>
    </row>
    <row r="49" spans="1:6" ht="0.75" customHeight="1">
      <c r="A49" s="13" t="s">
        <v>75</v>
      </c>
      <c r="B49" s="21" t="s">
        <v>76</v>
      </c>
      <c r="C49" s="15"/>
      <c r="D49" s="15"/>
      <c r="E49" s="22"/>
      <c r="F49" s="15"/>
    </row>
    <row r="50" spans="1:6" ht="0.75" customHeight="1">
      <c r="A50" s="13"/>
      <c r="B50" s="21"/>
      <c r="C50" s="15"/>
      <c r="D50" s="15"/>
      <c r="E50" s="22"/>
      <c r="F50" s="15"/>
    </row>
    <row r="51" spans="1:6" ht="89.25" customHeight="1">
      <c r="A51" s="13" t="s">
        <v>74</v>
      </c>
      <c r="B51" s="21" t="s">
        <v>222</v>
      </c>
      <c r="C51" s="15">
        <v>38000</v>
      </c>
      <c r="D51" s="15"/>
      <c r="E51" s="22"/>
      <c r="F51" s="15">
        <v>40000</v>
      </c>
    </row>
    <row r="52" spans="1:6" ht="80.25" customHeight="1">
      <c r="A52" s="13" t="s">
        <v>77</v>
      </c>
      <c r="B52" s="21" t="s">
        <v>78</v>
      </c>
      <c r="C52" s="15">
        <v>3000</v>
      </c>
      <c r="D52" s="15">
        <v>12</v>
      </c>
      <c r="E52" s="22">
        <v>13</v>
      </c>
      <c r="F52" s="15">
        <v>3000</v>
      </c>
    </row>
    <row r="53" spans="1:6" ht="82.5" hidden="1">
      <c r="A53" s="13" t="s">
        <v>79</v>
      </c>
      <c r="B53" s="21" t="s">
        <v>80</v>
      </c>
      <c r="C53" s="15"/>
      <c r="D53" s="15">
        <v>1</v>
      </c>
      <c r="E53" s="22">
        <v>1</v>
      </c>
      <c r="F53" s="15"/>
    </row>
    <row r="54" spans="1:6" ht="82.5">
      <c r="A54" s="13" t="s">
        <v>81</v>
      </c>
      <c r="B54" s="21" t="s">
        <v>82</v>
      </c>
      <c r="C54" s="15">
        <v>42000</v>
      </c>
      <c r="D54" s="15">
        <v>156</v>
      </c>
      <c r="E54" s="22">
        <v>162</v>
      </c>
      <c r="F54" s="15">
        <v>44000</v>
      </c>
    </row>
    <row r="55" spans="1:6" ht="45" customHeight="1">
      <c r="A55" s="13" t="s">
        <v>83</v>
      </c>
      <c r="B55" s="21" t="s">
        <v>84</v>
      </c>
      <c r="C55" s="15">
        <v>38000</v>
      </c>
      <c r="D55" s="15"/>
      <c r="E55" s="22"/>
      <c r="F55" s="15">
        <v>40000</v>
      </c>
    </row>
    <row r="56" spans="1:6" ht="58.5" customHeight="1">
      <c r="A56" s="13" t="s">
        <v>223</v>
      </c>
      <c r="B56" s="21" t="s">
        <v>71</v>
      </c>
      <c r="C56" s="15">
        <v>163000</v>
      </c>
      <c r="D56" s="15"/>
      <c r="E56" s="22"/>
      <c r="F56" s="15">
        <v>173000</v>
      </c>
    </row>
    <row r="57" spans="1:6" ht="54.75">
      <c r="A57" s="13" t="s">
        <v>85</v>
      </c>
      <c r="B57" s="21" t="s">
        <v>71</v>
      </c>
      <c r="C57" s="15">
        <v>215000</v>
      </c>
      <c r="D57" s="15">
        <v>84</v>
      </c>
      <c r="E57" s="22">
        <v>88</v>
      </c>
      <c r="F57" s="15">
        <v>226000</v>
      </c>
    </row>
    <row r="58" spans="1:6" ht="27">
      <c r="A58" s="13" t="s">
        <v>86</v>
      </c>
      <c r="B58" s="21" t="s">
        <v>73</v>
      </c>
      <c r="C58" s="15">
        <v>28000</v>
      </c>
      <c r="D58" s="15">
        <v>3</v>
      </c>
      <c r="E58" s="22">
        <v>3</v>
      </c>
      <c r="F58" s="15">
        <v>30000</v>
      </c>
    </row>
    <row r="59" spans="1:6" ht="54.75">
      <c r="A59" s="13" t="s">
        <v>87</v>
      </c>
      <c r="B59" s="21" t="s">
        <v>71</v>
      </c>
      <c r="C59" s="15">
        <v>25000</v>
      </c>
      <c r="D59" s="15">
        <v>100</v>
      </c>
      <c r="E59" s="22">
        <v>110</v>
      </c>
      <c r="F59" s="15">
        <v>30000</v>
      </c>
    </row>
    <row r="60" spans="1:6" ht="54.75">
      <c r="A60" s="13" t="s">
        <v>88</v>
      </c>
      <c r="B60" s="21" t="s">
        <v>71</v>
      </c>
      <c r="C60" s="15">
        <v>165000</v>
      </c>
      <c r="D60" s="15">
        <v>24</v>
      </c>
      <c r="E60" s="22">
        <v>25</v>
      </c>
      <c r="F60" s="15">
        <v>172000</v>
      </c>
    </row>
    <row r="61" spans="1:6" ht="54.75" hidden="1">
      <c r="A61" s="13" t="s">
        <v>88</v>
      </c>
      <c r="B61" s="21" t="s">
        <v>71</v>
      </c>
      <c r="C61" s="15">
        <v>8000</v>
      </c>
      <c r="D61" s="23">
        <v>36</v>
      </c>
      <c r="E61" s="24">
        <v>38</v>
      </c>
      <c r="F61" s="15">
        <v>8000</v>
      </c>
    </row>
    <row r="62" spans="1:6" ht="57.75" customHeight="1" thickBot="1">
      <c r="A62" s="13" t="s">
        <v>89</v>
      </c>
      <c r="B62" s="21" t="s">
        <v>71</v>
      </c>
      <c r="C62" s="15">
        <v>3000</v>
      </c>
      <c r="D62" s="25"/>
      <c r="E62" s="26"/>
      <c r="F62" s="15">
        <v>4000</v>
      </c>
    </row>
    <row r="63" spans="1:6" ht="13.5">
      <c r="A63" s="27" t="s">
        <v>90</v>
      </c>
      <c r="B63" s="28" t="s">
        <v>91</v>
      </c>
      <c r="C63" s="29">
        <f>C64</f>
        <v>411411995</v>
      </c>
      <c r="D63" s="11" t="e">
        <f>D64</f>
        <v>#REF!</v>
      </c>
      <c r="E63" s="12" t="e">
        <f>E64</f>
        <v>#REF!</v>
      </c>
      <c r="F63" s="29">
        <f>F64</f>
        <v>408988103</v>
      </c>
    </row>
    <row r="64" spans="1:6" ht="30" customHeight="1">
      <c r="A64" s="13" t="s">
        <v>92</v>
      </c>
      <c r="B64" s="14" t="s">
        <v>93</v>
      </c>
      <c r="C64" s="16">
        <f>C65+C68+C116+C139</f>
        <v>411411995</v>
      </c>
      <c r="D64" s="20" t="e">
        <f>D65+D68+D116+D139</f>
        <v>#REF!</v>
      </c>
      <c r="E64" s="20" t="e">
        <f>E65+E68+E116+E139</f>
        <v>#REF!</v>
      </c>
      <c r="F64" s="16">
        <f>F65+F68+F116+F139</f>
        <v>408988103</v>
      </c>
    </row>
    <row r="65" spans="1:6" ht="51.75" customHeight="1">
      <c r="A65" s="27" t="s">
        <v>94</v>
      </c>
      <c r="B65" s="28" t="s">
        <v>95</v>
      </c>
      <c r="C65" s="29">
        <f>C67+C66</f>
        <v>113840000</v>
      </c>
      <c r="D65" s="30" t="e">
        <f>D66+#REF!+D67+#REF!</f>
        <v>#REF!</v>
      </c>
      <c r="E65" s="30" t="e">
        <f>E66+#REF!+E67+#REF!</f>
        <v>#REF!</v>
      </c>
      <c r="F65" s="29">
        <f>F67+F66</f>
        <v>121598000</v>
      </c>
    </row>
    <row r="66" spans="1:6" ht="45" customHeight="1">
      <c r="A66" s="13" t="s">
        <v>96</v>
      </c>
      <c r="B66" s="14" t="s">
        <v>97</v>
      </c>
      <c r="C66" s="15">
        <v>113840000</v>
      </c>
      <c r="D66" s="15"/>
      <c r="E66" s="17"/>
      <c r="F66" s="15">
        <v>121598000</v>
      </c>
    </row>
    <row r="67" spans="1:6" ht="0" customHeight="1" hidden="1">
      <c r="A67" s="13" t="s">
        <v>98</v>
      </c>
      <c r="B67" s="14" t="s">
        <v>99</v>
      </c>
      <c r="C67" s="15"/>
      <c r="D67" s="15"/>
      <c r="E67" s="17"/>
      <c r="F67" s="15"/>
    </row>
    <row r="68" spans="1:6" ht="61.5" customHeight="1">
      <c r="A68" s="27" t="s">
        <v>100</v>
      </c>
      <c r="B68" s="28" t="s">
        <v>101</v>
      </c>
      <c r="C68" s="29">
        <f>SUM(C69:C115)</f>
        <v>52791599</v>
      </c>
      <c r="D68" s="30">
        <f>SUM(D69:D110)</f>
        <v>1181</v>
      </c>
      <c r="E68" s="30">
        <f>SUM(E69:E110)</f>
        <v>1316</v>
      </c>
      <c r="F68" s="29">
        <f>SUM(F69:F115)</f>
        <v>47581707</v>
      </c>
    </row>
    <row r="69" spans="1:6" ht="11.25" customHeight="1" hidden="1">
      <c r="A69" s="13" t="s">
        <v>102</v>
      </c>
      <c r="B69" s="14" t="s">
        <v>103</v>
      </c>
      <c r="C69" s="15"/>
      <c r="D69" s="15">
        <v>0</v>
      </c>
      <c r="E69" s="17">
        <v>0</v>
      </c>
      <c r="F69" s="15"/>
    </row>
    <row r="70" spans="1:6" ht="66" customHeight="1" hidden="1">
      <c r="A70" s="13" t="s">
        <v>102</v>
      </c>
      <c r="B70" s="14" t="s">
        <v>104</v>
      </c>
      <c r="C70" s="15"/>
      <c r="D70" s="15">
        <v>381</v>
      </c>
      <c r="E70" s="17">
        <v>416</v>
      </c>
      <c r="F70" s="15"/>
    </row>
    <row r="71" spans="1:6" ht="10.5" customHeight="1" hidden="1">
      <c r="A71" s="13" t="s">
        <v>105</v>
      </c>
      <c r="B71" s="14" t="s">
        <v>106</v>
      </c>
      <c r="C71" s="15"/>
      <c r="D71" s="15"/>
      <c r="E71" s="17"/>
      <c r="F71" s="15"/>
    </row>
    <row r="72" spans="1:6" ht="11.25" customHeight="1" hidden="1">
      <c r="A72" s="13" t="s">
        <v>105</v>
      </c>
      <c r="B72" s="14" t="s">
        <v>107</v>
      </c>
      <c r="C72" s="15"/>
      <c r="D72" s="15"/>
      <c r="E72" s="17"/>
      <c r="F72" s="15"/>
    </row>
    <row r="73" spans="1:6" ht="13.5" customHeight="1" hidden="1">
      <c r="A73" s="13" t="s">
        <v>108</v>
      </c>
      <c r="B73" s="14" t="s">
        <v>109</v>
      </c>
      <c r="C73" s="15"/>
      <c r="D73" s="15"/>
      <c r="E73" s="17"/>
      <c r="F73" s="15"/>
    </row>
    <row r="74" spans="1:6" ht="13.5" customHeight="1" hidden="1">
      <c r="A74" s="13" t="s">
        <v>110</v>
      </c>
      <c r="B74" s="14" t="s">
        <v>111</v>
      </c>
      <c r="C74" s="15">
        <v>0</v>
      </c>
      <c r="D74" s="15">
        <v>800</v>
      </c>
      <c r="E74" s="17">
        <v>900</v>
      </c>
      <c r="F74" s="15">
        <v>0</v>
      </c>
    </row>
    <row r="75" spans="1:6" ht="54.75" customHeight="1" hidden="1">
      <c r="A75" s="13" t="s">
        <v>112</v>
      </c>
      <c r="B75" s="14" t="s">
        <v>113</v>
      </c>
      <c r="C75" s="15"/>
      <c r="D75" s="15"/>
      <c r="E75" s="17"/>
      <c r="F75" s="15"/>
    </row>
    <row r="76" ht="63.75" customHeight="1" hidden="1"/>
    <row r="77" spans="1:6" ht="100.5" customHeight="1">
      <c r="A77" s="13" t="s">
        <v>227</v>
      </c>
      <c r="B77" s="14" t="s">
        <v>114</v>
      </c>
      <c r="C77" s="15">
        <v>31476000</v>
      </c>
      <c r="D77" s="15"/>
      <c r="E77" s="17"/>
      <c r="F77" s="15">
        <v>34294000</v>
      </c>
    </row>
    <row r="78" spans="1:6" ht="9" customHeight="1" hidden="1">
      <c r="A78" s="13" t="s">
        <v>115</v>
      </c>
      <c r="B78" s="14" t="s">
        <v>116</v>
      </c>
      <c r="C78" s="15"/>
      <c r="D78" s="15"/>
      <c r="E78" s="17"/>
      <c r="F78" s="15"/>
    </row>
    <row r="79" spans="1:6" ht="9.75" customHeight="1" hidden="1">
      <c r="A79" s="13" t="s">
        <v>117</v>
      </c>
      <c r="B79" s="14" t="s">
        <v>118</v>
      </c>
      <c r="C79" s="15">
        <v>0</v>
      </c>
      <c r="D79" s="15"/>
      <c r="E79" s="17">
        <v>0</v>
      </c>
      <c r="F79" s="15">
        <v>0</v>
      </c>
    </row>
    <row r="80" spans="1:6" ht="12.75" customHeight="1" hidden="1">
      <c r="A80" s="13" t="s">
        <v>119</v>
      </c>
      <c r="B80" s="14" t="s">
        <v>120</v>
      </c>
      <c r="C80" s="15">
        <v>0</v>
      </c>
      <c r="D80" s="15">
        <v>0</v>
      </c>
      <c r="E80" s="17"/>
      <c r="F80" s="15">
        <v>0</v>
      </c>
    </row>
    <row r="81" spans="1:6" ht="60" customHeight="1">
      <c r="A81" s="13" t="s">
        <v>121</v>
      </c>
      <c r="B81" s="14" t="s">
        <v>228</v>
      </c>
      <c r="C81" s="15">
        <v>9664000</v>
      </c>
      <c r="D81" s="15"/>
      <c r="E81" s="17"/>
      <c r="F81" s="15">
        <v>50000</v>
      </c>
    </row>
    <row r="82" spans="1:6" ht="72" customHeight="1">
      <c r="A82" s="13" t="s">
        <v>240</v>
      </c>
      <c r="B82" s="14" t="s">
        <v>241</v>
      </c>
      <c r="C82" s="15">
        <v>2358000</v>
      </c>
      <c r="D82" s="15"/>
      <c r="E82" s="17"/>
      <c r="F82" s="15">
        <v>4244000</v>
      </c>
    </row>
    <row r="83" spans="1:6" ht="32.25" customHeight="1">
      <c r="A83" s="13" t="s">
        <v>134</v>
      </c>
      <c r="B83" s="14" t="s">
        <v>135</v>
      </c>
      <c r="C83" s="15">
        <v>2300599</v>
      </c>
      <c r="D83" s="15"/>
      <c r="E83" s="17"/>
      <c r="F83" s="15">
        <v>2257707</v>
      </c>
    </row>
    <row r="84" spans="1:6" ht="33" customHeight="1">
      <c r="A84" s="13" t="s">
        <v>136</v>
      </c>
      <c r="B84" s="14" t="s">
        <v>135</v>
      </c>
      <c r="C84" s="15">
        <v>6993000</v>
      </c>
      <c r="D84" s="15"/>
      <c r="E84" s="17"/>
      <c r="F84" s="15">
        <v>6736000</v>
      </c>
    </row>
    <row r="85" spans="1:6" ht="30" customHeight="1" hidden="1">
      <c r="A85" s="13" t="s">
        <v>137</v>
      </c>
      <c r="B85" s="14" t="s">
        <v>135</v>
      </c>
      <c r="C85" s="15"/>
      <c r="D85" s="15"/>
      <c r="E85" s="17"/>
      <c r="F85" s="15"/>
    </row>
    <row r="86" spans="1:6" ht="37.5" customHeight="1" hidden="1">
      <c r="A86" s="13" t="s">
        <v>136</v>
      </c>
      <c r="B86" s="14" t="s">
        <v>135</v>
      </c>
      <c r="C86" s="15"/>
      <c r="D86" s="15"/>
      <c r="E86" s="17"/>
      <c r="F86" s="15"/>
    </row>
    <row r="87" spans="1:6" ht="12.75" customHeight="1" hidden="1">
      <c r="A87" s="13" t="s">
        <v>137</v>
      </c>
      <c r="B87" s="14" t="s">
        <v>135</v>
      </c>
      <c r="C87" s="15"/>
      <c r="D87" s="15"/>
      <c r="E87" s="17"/>
      <c r="F87" s="15"/>
    </row>
    <row r="88" spans="1:6" ht="12.75" customHeight="1" hidden="1">
      <c r="A88" s="13" t="s">
        <v>122</v>
      </c>
      <c r="B88" s="14" t="s">
        <v>123</v>
      </c>
      <c r="C88" s="15"/>
      <c r="D88" s="15"/>
      <c r="E88" s="17"/>
      <c r="F88" s="15"/>
    </row>
    <row r="89" spans="1:6" ht="12.75" customHeight="1" hidden="1">
      <c r="A89" s="13" t="s">
        <v>124</v>
      </c>
      <c r="B89" s="14" t="s">
        <v>125</v>
      </c>
      <c r="C89" s="15"/>
      <c r="D89" s="15"/>
      <c r="E89" s="17"/>
      <c r="F89" s="15"/>
    </row>
    <row r="90" spans="1:6" ht="0.75" customHeight="1" hidden="1">
      <c r="A90" s="13" t="s">
        <v>126</v>
      </c>
      <c r="B90" s="14" t="s">
        <v>127</v>
      </c>
      <c r="C90" s="15"/>
      <c r="D90" s="15"/>
      <c r="E90" s="17"/>
      <c r="F90" s="15"/>
    </row>
    <row r="91" spans="1:6" ht="57" customHeight="1" hidden="1">
      <c r="A91" s="13" t="s">
        <v>122</v>
      </c>
      <c r="B91" s="14" t="s">
        <v>128</v>
      </c>
      <c r="C91" s="15"/>
      <c r="D91" s="15"/>
      <c r="E91" s="17"/>
      <c r="F91" s="15"/>
    </row>
    <row r="92" spans="1:6" ht="27.75" customHeight="1" hidden="1">
      <c r="A92" s="13" t="s">
        <v>129</v>
      </c>
      <c r="B92" s="14" t="s">
        <v>130</v>
      </c>
      <c r="C92" s="15"/>
      <c r="D92" s="15"/>
      <c r="E92" s="17"/>
      <c r="F92" s="15"/>
    </row>
    <row r="93" spans="1:6" ht="12" customHeight="1" hidden="1">
      <c r="A93" s="13" t="s">
        <v>126</v>
      </c>
      <c r="B93" s="14" t="s">
        <v>131</v>
      </c>
      <c r="C93" s="15"/>
      <c r="D93" s="15"/>
      <c r="E93" s="17"/>
      <c r="F93" s="15"/>
    </row>
    <row r="94" spans="1:6" ht="18" customHeight="1" hidden="1">
      <c r="A94" s="13" t="s">
        <v>132</v>
      </c>
      <c r="B94" s="14" t="s">
        <v>133</v>
      </c>
      <c r="C94" s="15"/>
      <c r="D94" s="15"/>
      <c r="E94" s="17"/>
      <c r="F94" s="15"/>
    </row>
    <row r="95" spans="1:6" ht="18" customHeight="1" hidden="1">
      <c r="A95" s="13" t="s">
        <v>134</v>
      </c>
      <c r="B95" s="14" t="s">
        <v>135</v>
      </c>
      <c r="C95" s="15"/>
      <c r="D95" s="15"/>
      <c r="E95" s="17"/>
      <c r="F95" s="15"/>
    </row>
    <row r="96" spans="1:6" ht="16.5" customHeight="1" hidden="1">
      <c r="A96" s="13" t="s">
        <v>136</v>
      </c>
      <c r="B96" s="14" t="s">
        <v>135</v>
      </c>
      <c r="C96" s="15"/>
      <c r="D96" s="15"/>
      <c r="E96" s="17"/>
      <c r="F96" s="15"/>
    </row>
    <row r="97" spans="1:6" ht="17.25" customHeight="1" hidden="1">
      <c r="A97" s="13" t="s">
        <v>137</v>
      </c>
      <c r="B97" s="14" t="s">
        <v>135</v>
      </c>
      <c r="C97" s="15"/>
      <c r="D97" s="15"/>
      <c r="E97" s="17"/>
      <c r="F97" s="15"/>
    </row>
    <row r="98" spans="1:6" ht="17.25" customHeight="1" hidden="1">
      <c r="A98" s="13" t="s">
        <v>138</v>
      </c>
      <c r="B98" s="14" t="s">
        <v>135</v>
      </c>
      <c r="C98" s="15"/>
      <c r="D98" s="15"/>
      <c r="E98" s="17"/>
      <c r="F98" s="15"/>
    </row>
    <row r="99" spans="1:6" ht="18" customHeight="1" hidden="1">
      <c r="A99" s="13" t="s">
        <v>138</v>
      </c>
      <c r="B99" s="14" t="s">
        <v>135</v>
      </c>
      <c r="C99" s="15"/>
      <c r="D99" s="15"/>
      <c r="E99" s="17"/>
      <c r="F99" s="15"/>
    </row>
    <row r="100" spans="1:6" ht="12.75" customHeight="1" hidden="1">
      <c r="A100" s="13" t="s">
        <v>139</v>
      </c>
      <c r="B100" s="14" t="s">
        <v>135</v>
      </c>
      <c r="C100" s="15"/>
      <c r="D100" s="15"/>
      <c r="E100" s="17"/>
      <c r="F100" s="15"/>
    </row>
    <row r="101" spans="1:6" ht="12.75" customHeight="1" hidden="1">
      <c r="A101" s="13" t="s">
        <v>139</v>
      </c>
      <c r="B101" s="14" t="s">
        <v>140</v>
      </c>
      <c r="C101" s="15"/>
      <c r="D101" s="15"/>
      <c r="E101" s="17"/>
      <c r="F101" s="15"/>
    </row>
    <row r="102" spans="1:6" ht="12.75" customHeight="1" hidden="1">
      <c r="A102" s="13" t="s">
        <v>141</v>
      </c>
      <c r="B102" s="14" t="s">
        <v>142</v>
      </c>
      <c r="C102" s="15"/>
      <c r="D102" s="15"/>
      <c r="E102" s="17"/>
      <c r="F102" s="15"/>
    </row>
    <row r="103" spans="1:6" ht="12.75" customHeight="1" hidden="1">
      <c r="A103" s="13" t="s">
        <v>136</v>
      </c>
      <c r="B103" s="14" t="s">
        <v>143</v>
      </c>
      <c r="C103" s="15"/>
      <c r="D103" s="15"/>
      <c r="E103" s="17"/>
      <c r="F103" s="15"/>
    </row>
    <row r="104" spans="1:6" ht="12.75" customHeight="1" hidden="1">
      <c r="A104" s="13" t="s">
        <v>139</v>
      </c>
      <c r="B104" s="14" t="s">
        <v>144</v>
      </c>
      <c r="C104" s="15"/>
      <c r="D104" s="15"/>
      <c r="E104" s="17"/>
      <c r="F104" s="15"/>
    </row>
    <row r="105" spans="1:6" ht="110.25" hidden="1">
      <c r="A105" s="13" t="s">
        <v>139</v>
      </c>
      <c r="B105" s="14" t="s">
        <v>145</v>
      </c>
      <c r="C105" s="15"/>
      <c r="D105" s="15"/>
      <c r="E105" s="17"/>
      <c r="F105" s="15"/>
    </row>
    <row r="106" spans="1:6" ht="12.75" customHeight="1" hidden="1">
      <c r="A106" s="13" t="s">
        <v>139</v>
      </c>
      <c r="B106" s="14" t="s">
        <v>146</v>
      </c>
      <c r="C106" s="15"/>
      <c r="D106" s="15"/>
      <c r="E106" s="17"/>
      <c r="F106" s="15"/>
    </row>
    <row r="107" spans="1:6" ht="12.75" customHeight="1" hidden="1">
      <c r="A107" s="13" t="s">
        <v>136</v>
      </c>
      <c r="B107" s="14" t="s">
        <v>147</v>
      </c>
      <c r="C107" s="15"/>
      <c r="D107" s="15"/>
      <c r="E107" s="17"/>
      <c r="F107" s="15"/>
    </row>
    <row r="108" spans="1:6" ht="12.75" customHeight="1" hidden="1">
      <c r="A108" s="13" t="s">
        <v>137</v>
      </c>
      <c r="B108" s="14" t="s">
        <v>148</v>
      </c>
      <c r="C108" s="15"/>
      <c r="D108" s="15"/>
      <c r="E108" s="17"/>
      <c r="F108" s="15"/>
    </row>
    <row r="109" spans="1:6" ht="12.75" customHeight="1" hidden="1">
      <c r="A109" s="13" t="s">
        <v>137</v>
      </c>
      <c r="B109" s="14" t="s">
        <v>149</v>
      </c>
      <c r="C109" s="15"/>
      <c r="D109" s="15"/>
      <c r="E109" s="17"/>
      <c r="F109" s="15"/>
    </row>
    <row r="110" spans="1:6" ht="12.75" customHeight="1" hidden="1">
      <c r="A110" s="13" t="s">
        <v>139</v>
      </c>
      <c r="B110" s="14" t="s">
        <v>150</v>
      </c>
      <c r="C110" s="15"/>
      <c r="D110" s="15"/>
      <c r="E110" s="17"/>
      <c r="F110" s="15"/>
    </row>
    <row r="111" spans="1:6" ht="12.75" customHeight="1" hidden="1">
      <c r="A111" s="13" t="s">
        <v>139</v>
      </c>
      <c r="B111" s="14" t="s">
        <v>151</v>
      </c>
      <c r="C111" s="15"/>
      <c r="D111" s="15"/>
      <c r="E111" s="17"/>
      <c r="F111" s="15"/>
    </row>
    <row r="112" spans="1:6" ht="12.75" customHeight="1" hidden="1">
      <c r="A112" s="13" t="s">
        <v>139</v>
      </c>
      <c r="B112" s="14" t="s">
        <v>152</v>
      </c>
      <c r="C112" s="15"/>
      <c r="D112" s="15"/>
      <c r="E112" s="17"/>
      <c r="F112" s="15"/>
    </row>
    <row r="113" spans="1:6" ht="12.75" customHeight="1" hidden="1">
      <c r="A113" s="13" t="s">
        <v>153</v>
      </c>
      <c r="B113" s="14" t="s">
        <v>154</v>
      </c>
      <c r="C113" s="15"/>
      <c r="D113" s="18"/>
      <c r="E113" s="19"/>
      <c r="F113" s="15"/>
    </row>
    <row r="114" spans="1:6" ht="18.75" customHeight="1" hidden="1">
      <c r="A114" s="13" t="s">
        <v>139</v>
      </c>
      <c r="B114" s="14" t="s">
        <v>155</v>
      </c>
      <c r="C114" s="25"/>
      <c r="D114" s="18"/>
      <c r="E114" s="19"/>
      <c r="F114" s="25"/>
    </row>
    <row r="115" spans="1:6" ht="39.75" customHeight="1" hidden="1">
      <c r="A115" s="13" t="s">
        <v>156</v>
      </c>
      <c r="B115" s="14" t="s">
        <v>135</v>
      </c>
      <c r="C115" s="15"/>
      <c r="D115" s="18"/>
      <c r="E115" s="19"/>
      <c r="F115" s="15"/>
    </row>
    <row r="116" spans="1:6" ht="45" customHeight="1">
      <c r="A116" s="31" t="s">
        <v>157</v>
      </c>
      <c r="B116" s="28" t="s">
        <v>158</v>
      </c>
      <c r="C116" s="29">
        <f>SUM(C117:C138)</f>
        <v>244780396</v>
      </c>
      <c r="D116" s="30">
        <f>SUM(D117:D136)</f>
        <v>0</v>
      </c>
      <c r="E116" s="30">
        <f>SUM(E117:E136)</f>
        <v>0</v>
      </c>
      <c r="F116" s="29">
        <f>SUM(F117:F138)</f>
        <v>239808396</v>
      </c>
    </row>
    <row r="117" spans="1:6" ht="55.5" customHeight="1">
      <c r="A117" s="13" t="s">
        <v>159</v>
      </c>
      <c r="B117" s="14" t="s">
        <v>160</v>
      </c>
      <c r="C117" s="15">
        <v>7735000</v>
      </c>
      <c r="D117" s="15"/>
      <c r="E117" s="17"/>
      <c r="F117" s="15">
        <v>7811000</v>
      </c>
    </row>
    <row r="118" spans="1:6" ht="46.5" customHeight="1" hidden="1">
      <c r="A118" s="13" t="s">
        <v>161</v>
      </c>
      <c r="B118" s="14" t="s">
        <v>162</v>
      </c>
      <c r="C118" s="15"/>
      <c r="D118" s="15"/>
      <c r="E118" s="17"/>
      <c r="F118" s="15"/>
    </row>
    <row r="119" spans="1:6" ht="42" customHeight="1">
      <c r="A119" s="13" t="s">
        <v>163</v>
      </c>
      <c r="B119" s="14" t="s">
        <v>164</v>
      </c>
      <c r="C119" s="15">
        <v>978412</v>
      </c>
      <c r="D119" s="15"/>
      <c r="E119" s="17"/>
      <c r="F119" s="15">
        <v>978412</v>
      </c>
    </row>
    <row r="120" spans="1:6" ht="84" customHeight="1">
      <c r="A120" s="13" t="s">
        <v>165</v>
      </c>
      <c r="B120" s="14" t="s">
        <v>229</v>
      </c>
      <c r="C120" s="15">
        <v>988000</v>
      </c>
      <c r="D120" s="15"/>
      <c r="E120" s="17"/>
      <c r="F120" s="15">
        <v>1039000</v>
      </c>
    </row>
    <row r="121" spans="1:6" ht="15.75" customHeight="1" hidden="1">
      <c r="A121" s="13" t="s">
        <v>166</v>
      </c>
      <c r="B121" s="14" t="s">
        <v>167</v>
      </c>
      <c r="C121" s="15"/>
      <c r="D121" s="15"/>
      <c r="E121" s="17"/>
      <c r="F121" s="15"/>
    </row>
    <row r="122" spans="1:6" ht="76.5" customHeight="1">
      <c r="A122" s="13" t="s">
        <v>168</v>
      </c>
      <c r="B122" s="14" t="s">
        <v>234</v>
      </c>
      <c r="C122" s="15"/>
      <c r="D122" s="15"/>
      <c r="E122" s="17"/>
      <c r="F122" s="15">
        <v>10000</v>
      </c>
    </row>
    <row r="123" spans="1:6" ht="110.25" customHeight="1" hidden="1">
      <c r="A123" s="13" t="s">
        <v>230</v>
      </c>
      <c r="B123" s="14" t="s">
        <v>233</v>
      </c>
      <c r="C123" s="15"/>
      <c r="D123" s="15"/>
      <c r="E123" s="17"/>
      <c r="F123" s="15"/>
    </row>
    <row r="124" spans="1:6" ht="135" customHeight="1" hidden="1">
      <c r="A124" s="13" t="s">
        <v>238</v>
      </c>
      <c r="B124" s="14" t="s">
        <v>239</v>
      </c>
      <c r="C124" s="15"/>
      <c r="D124" s="15"/>
      <c r="E124" s="17"/>
      <c r="F124" s="15"/>
    </row>
    <row r="125" spans="1:6" ht="57.75" customHeight="1">
      <c r="A125" s="13" t="s">
        <v>169</v>
      </c>
      <c r="B125" s="14" t="s">
        <v>170</v>
      </c>
      <c r="C125" s="15">
        <v>576000</v>
      </c>
      <c r="D125" s="15"/>
      <c r="E125" s="17"/>
      <c r="F125" s="15">
        <v>576000</v>
      </c>
    </row>
    <row r="126" spans="1:6" ht="73.5" customHeight="1">
      <c r="A126" s="13" t="s">
        <v>171</v>
      </c>
      <c r="B126" s="14" t="s">
        <v>172</v>
      </c>
      <c r="C126" s="15">
        <v>330876</v>
      </c>
      <c r="D126" s="15"/>
      <c r="E126" s="17"/>
      <c r="F126" s="15">
        <v>330876</v>
      </c>
    </row>
    <row r="127" spans="1:6" ht="46.5" customHeight="1" hidden="1">
      <c r="A127" s="13" t="s">
        <v>173</v>
      </c>
      <c r="B127" s="14" t="s">
        <v>174</v>
      </c>
      <c r="C127" s="15"/>
      <c r="D127" s="15"/>
      <c r="E127" s="17"/>
      <c r="F127" s="15"/>
    </row>
    <row r="128" spans="1:14" ht="62.25" customHeight="1">
      <c r="A128" s="13" t="s">
        <v>175</v>
      </c>
      <c r="B128" s="14" t="s">
        <v>176</v>
      </c>
      <c r="C128" s="15">
        <v>7566000</v>
      </c>
      <c r="D128" s="15"/>
      <c r="E128" s="17"/>
      <c r="F128" s="15">
        <v>7566000</v>
      </c>
      <c r="H128" s="46"/>
      <c r="I128" s="46"/>
      <c r="J128" s="46"/>
      <c r="K128" s="46"/>
      <c r="L128" s="46"/>
      <c r="M128" s="46"/>
      <c r="N128" s="46"/>
    </row>
    <row r="129" spans="1:6" ht="63" customHeight="1">
      <c r="A129" s="13" t="s">
        <v>178</v>
      </c>
      <c r="B129" s="14" t="s">
        <v>177</v>
      </c>
      <c r="C129" s="15">
        <v>138073726</v>
      </c>
      <c r="D129" s="15"/>
      <c r="E129" s="17"/>
      <c r="F129" s="15">
        <v>134638726</v>
      </c>
    </row>
    <row r="130" spans="1:6" ht="46.5" customHeight="1" hidden="1">
      <c r="A130" s="13" t="s">
        <v>179</v>
      </c>
      <c r="B130" s="14" t="s">
        <v>177</v>
      </c>
      <c r="C130" s="15"/>
      <c r="D130" s="15"/>
      <c r="E130" s="17"/>
      <c r="F130" s="15"/>
    </row>
    <row r="131" spans="1:6" ht="63" customHeight="1">
      <c r="A131" s="13" t="s">
        <v>166</v>
      </c>
      <c r="B131" s="14" t="s">
        <v>180</v>
      </c>
      <c r="C131" s="15">
        <v>69488896</v>
      </c>
      <c r="D131" s="15"/>
      <c r="E131" s="17"/>
      <c r="F131" s="15">
        <v>69816896</v>
      </c>
    </row>
    <row r="132" spans="1:6" ht="54.75">
      <c r="A132" s="13" t="s">
        <v>181</v>
      </c>
      <c r="B132" s="14" t="s">
        <v>180</v>
      </c>
      <c r="C132" s="15">
        <v>397042</v>
      </c>
      <c r="D132" s="15"/>
      <c r="E132" s="17"/>
      <c r="F132" s="15">
        <v>397042</v>
      </c>
    </row>
    <row r="133" spans="1:14" ht="77.25" customHeight="1">
      <c r="A133" s="13" t="s">
        <v>182</v>
      </c>
      <c r="B133" s="14" t="s">
        <v>183</v>
      </c>
      <c r="C133" s="15">
        <v>10688444</v>
      </c>
      <c r="D133" s="15"/>
      <c r="E133" s="17"/>
      <c r="F133" s="15">
        <v>10688444</v>
      </c>
      <c r="H133" s="46"/>
      <c r="I133" s="46"/>
      <c r="J133" s="46"/>
      <c r="K133" s="46"/>
      <c r="L133" s="46"/>
      <c r="M133" s="46"/>
      <c r="N133" s="46"/>
    </row>
    <row r="134" spans="1:6" ht="36.75" customHeight="1">
      <c r="A134" s="13" t="s">
        <v>231</v>
      </c>
      <c r="B134" s="14" t="s">
        <v>184</v>
      </c>
      <c r="C134" s="15">
        <v>2202000</v>
      </c>
      <c r="D134" s="15"/>
      <c r="E134" s="17"/>
      <c r="F134" s="15"/>
    </row>
    <row r="135" spans="1:6" ht="101.25" customHeight="1">
      <c r="A135" s="42" t="s">
        <v>185</v>
      </c>
      <c r="B135" s="43" t="s">
        <v>186</v>
      </c>
      <c r="C135" s="15">
        <v>376000</v>
      </c>
      <c r="D135" s="15"/>
      <c r="E135" s="17"/>
      <c r="F135" s="15">
        <v>395000</v>
      </c>
    </row>
    <row r="136" spans="1:6" ht="84" customHeight="1">
      <c r="A136" s="44" t="s">
        <v>235</v>
      </c>
      <c r="B136" s="45" t="s">
        <v>232</v>
      </c>
      <c r="C136" s="15">
        <v>1427000</v>
      </c>
      <c r="D136" s="15"/>
      <c r="E136" s="17"/>
      <c r="F136" s="15">
        <v>1427000</v>
      </c>
    </row>
    <row r="137" spans="1:6" ht="82.5" hidden="1">
      <c r="A137" s="44" t="s">
        <v>185</v>
      </c>
      <c r="B137" s="45" t="s">
        <v>232</v>
      </c>
      <c r="C137" s="15"/>
      <c r="D137" s="15"/>
      <c r="E137" s="17"/>
      <c r="F137" s="15"/>
    </row>
    <row r="138" spans="1:6" ht="123" customHeight="1">
      <c r="A138" s="13" t="s">
        <v>238</v>
      </c>
      <c r="B138" s="14" t="s">
        <v>239</v>
      </c>
      <c r="C138" s="15">
        <v>3953000</v>
      </c>
      <c r="D138" s="15"/>
      <c r="E138" s="17"/>
      <c r="F138" s="15">
        <v>4134000</v>
      </c>
    </row>
    <row r="139" spans="1:6" ht="12" customHeight="1" hidden="1">
      <c r="A139" s="27" t="s">
        <v>187</v>
      </c>
      <c r="B139" s="28" t="s">
        <v>188</v>
      </c>
      <c r="C139" s="29">
        <f>SUM(C140:C154)</f>
        <v>0</v>
      </c>
      <c r="D139" s="30">
        <f>SUM(D141:D152)</f>
        <v>5723</v>
      </c>
      <c r="E139" s="30">
        <f>SUM(E141:E152)</f>
        <v>6241</v>
      </c>
      <c r="F139" s="29">
        <f>SUM(F140:F154)</f>
        <v>0</v>
      </c>
    </row>
    <row r="140" spans="1:6" ht="107.25" customHeight="1" hidden="1">
      <c r="A140" s="13" t="s">
        <v>189</v>
      </c>
      <c r="B140" s="14" t="s">
        <v>190</v>
      </c>
      <c r="C140" s="16"/>
      <c r="D140" s="20"/>
      <c r="E140" s="19"/>
      <c r="F140" s="16"/>
    </row>
    <row r="141" spans="1:6" ht="93" customHeight="1" hidden="1">
      <c r="A141" s="13" t="s">
        <v>191</v>
      </c>
      <c r="B141" s="14" t="s">
        <v>192</v>
      </c>
      <c r="C141" s="15"/>
      <c r="D141" s="15"/>
      <c r="E141" s="17"/>
      <c r="F141" s="15"/>
    </row>
    <row r="142" spans="1:6" ht="15" customHeight="1" hidden="1">
      <c r="A142" s="13" t="s">
        <v>193</v>
      </c>
      <c r="B142" s="14" t="s">
        <v>194</v>
      </c>
      <c r="C142" s="15"/>
      <c r="D142" s="15"/>
      <c r="E142" s="17"/>
      <c r="F142" s="15"/>
    </row>
    <row r="143" spans="1:6" ht="12.75" customHeight="1" hidden="1">
      <c r="A143" s="13" t="s">
        <v>195</v>
      </c>
      <c r="B143" s="14" t="s">
        <v>196</v>
      </c>
      <c r="C143" s="15"/>
      <c r="D143" s="15"/>
      <c r="E143" s="17"/>
      <c r="F143" s="15"/>
    </row>
    <row r="144" spans="1:6" ht="16.5" customHeight="1" hidden="1">
      <c r="A144" s="13" t="s">
        <v>197</v>
      </c>
      <c r="B144" s="14" t="s">
        <v>198</v>
      </c>
      <c r="C144" s="15"/>
      <c r="D144" s="15"/>
      <c r="E144" s="17"/>
      <c r="F144" s="15"/>
    </row>
    <row r="145" spans="1:6" ht="13.5" customHeight="1" hidden="1">
      <c r="A145" s="13" t="s">
        <v>199</v>
      </c>
      <c r="B145" s="14" t="s">
        <v>200</v>
      </c>
      <c r="C145" s="15"/>
      <c r="D145" s="15"/>
      <c r="E145" s="17"/>
      <c r="F145" s="15"/>
    </row>
    <row r="146" spans="1:6" ht="24.75" customHeight="1" hidden="1">
      <c r="A146" s="13" t="s">
        <v>201</v>
      </c>
      <c r="B146" s="14" t="s">
        <v>200</v>
      </c>
      <c r="C146" s="15"/>
      <c r="D146" s="15"/>
      <c r="E146" s="17"/>
      <c r="F146" s="15"/>
    </row>
    <row r="147" spans="1:6" ht="34.5" customHeight="1" hidden="1">
      <c r="A147" s="13" t="s">
        <v>202</v>
      </c>
      <c r="B147" s="14" t="s">
        <v>200</v>
      </c>
      <c r="C147" s="15"/>
      <c r="D147" s="15">
        <v>3805</v>
      </c>
      <c r="E147" s="17">
        <v>4163</v>
      </c>
      <c r="F147" s="15"/>
    </row>
    <row r="148" spans="1:6" ht="0.75" customHeight="1" hidden="1">
      <c r="A148" s="13" t="s">
        <v>202</v>
      </c>
      <c r="B148" s="14" t="s">
        <v>203</v>
      </c>
      <c r="C148" s="15"/>
      <c r="D148" s="15">
        <v>1703</v>
      </c>
      <c r="E148" s="17">
        <v>1863</v>
      </c>
      <c r="F148" s="15"/>
    </row>
    <row r="149" spans="1:6" ht="41.25" hidden="1">
      <c r="A149" s="13" t="s">
        <v>204</v>
      </c>
      <c r="B149" s="14" t="s">
        <v>200</v>
      </c>
      <c r="C149" s="15"/>
      <c r="D149" s="32"/>
      <c r="E149" s="33"/>
      <c r="F149" s="15"/>
    </row>
    <row r="150" spans="1:6" ht="10.5" customHeight="1" hidden="1">
      <c r="A150" s="13" t="s">
        <v>202</v>
      </c>
      <c r="B150" s="14" t="s">
        <v>205</v>
      </c>
      <c r="C150" s="15"/>
      <c r="D150" s="32"/>
      <c r="E150" s="33"/>
      <c r="F150" s="15"/>
    </row>
    <row r="151" spans="1:6" ht="14.25" customHeight="1" hidden="1">
      <c r="A151" s="13" t="s">
        <v>206</v>
      </c>
      <c r="B151" s="14" t="s">
        <v>207</v>
      </c>
      <c r="C151" s="15"/>
      <c r="D151" s="32"/>
      <c r="E151" s="33"/>
      <c r="F151" s="15"/>
    </row>
    <row r="152" spans="1:6" ht="13.5" customHeight="1" hidden="1" thickBot="1">
      <c r="A152" s="13" t="s">
        <v>208</v>
      </c>
      <c r="B152" s="14" t="s">
        <v>209</v>
      </c>
      <c r="C152" s="15"/>
      <c r="D152" s="23">
        <v>215</v>
      </c>
      <c r="E152" s="34">
        <v>215</v>
      </c>
      <c r="F152" s="15"/>
    </row>
    <row r="153" spans="1:6" ht="18" customHeight="1" hidden="1" thickBot="1">
      <c r="A153" s="13" t="s">
        <v>210</v>
      </c>
      <c r="B153" s="14" t="s">
        <v>200</v>
      </c>
      <c r="C153" s="15"/>
      <c r="D153" s="35"/>
      <c r="E153" s="36"/>
      <c r="F153" s="15"/>
    </row>
    <row r="154" spans="1:6" ht="108.75" customHeight="1" hidden="1">
      <c r="A154" s="44" t="s">
        <v>237</v>
      </c>
      <c r="B154" s="48" t="s">
        <v>236</v>
      </c>
      <c r="C154" s="15"/>
      <c r="D154" s="25"/>
      <c r="E154" s="47"/>
      <c r="F154" s="15"/>
    </row>
    <row r="155" spans="1:6" ht="16.5">
      <c r="A155" s="37"/>
      <c r="B155" s="38" t="s">
        <v>211</v>
      </c>
      <c r="C155" s="29">
        <v>447424995</v>
      </c>
      <c r="D155" s="29" t="e">
        <f>D63+D6</f>
        <v>#REF!</v>
      </c>
      <c r="E155" s="29" t="e">
        <f>E63+E6</f>
        <v>#REF!</v>
      </c>
      <c r="F155" s="29">
        <f>F63+F6</f>
        <v>447991103</v>
      </c>
    </row>
    <row r="157" spans="2:4" ht="12.75">
      <c r="B157" s="39"/>
      <c r="C157" s="39"/>
      <c r="D157" s="1" t="s">
        <v>212</v>
      </c>
    </row>
  </sheetData>
  <sheetProtection selectLockedCells="1" selectUnlockedCells="1"/>
  <autoFilter ref="A5:E155"/>
  <mergeCells count="2">
    <mergeCell ref="B1:C1"/>
    <mergeCell ref="A3:C3"/>
  </mergeCells>
  <printOptions horizontalCentered="1"/>
  <pageMargins left="0.5118055555555555" right="0.4722222222222222" top="0.7875" bottom="0.5902777777777778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2013-11-20T13:23:05Z</cp:lastPrinted>
  <dcterms:created xsi:type="dcterms:W3CDTF">2013-10-22T04:31:06Z</dcterms:created>
  <dcterms:modified xsi:type="dcterms:W3CDTF">2014-05-08T07:19:27Z</dcterms:modified>
  <cp:category/>
  <cp:version/>
  <cp:contentType/>
  <cp:contentStatus/>
</cp:coreProperties>
</file>